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окументы\КСК\2023\год\проект\"/>
    </mc:Choice>
  </mc:AlternateContent>
  <bookViews>
    <workbookView xWindow="120" yWindow="15" windowWidth="18960" windowHeight="11325"/>
  </bookViews>
  <sheets>
    <sheet name="Доходы Прил.1" sheetId="2" r:id="rId1"/>
  </sheets>
  <calcPr calcId="162913"/>
</workbook>
</file>

<file path=xl/calcChain.xml><?xml version="1.0" encoding="utf-8"?>
<calcChain xmlns="http://schemas.openxmlformats.org/spreadsheetml/2006/main">
  <c r="F11" i="2" l="1"/>
  <c r="I28" i="2"/>
  <c r="F28" i="2"/>
  <c r="I29" i="2"/>
  <c r="F29" i="2"/>
  <c r="I31" i="2"/>
  <c r="F31" i="2"/>
  <c r="I56" i="2"/>
  <c r="F56" i="2"/>
  <c r="M82" i="2"/>
  <c r="I80" i="2"/>
  <c r="I79" i="2" s="1"/>
  <c r="F80" i="2"/>
  <c r="F79" i="2" s="1"/>
  <c r="I77" i="2"/>
  <c r="F77" i="2"/>
  <c r="M78" i="2"/>
  <c r="M80" i="2" l="1"/>
  <c r="M79" i="2" s="1"/>
  <c r="M27" i="2"/>
  <c r="M26" i="2"/>
  <c r="M25" i="2"/>
  <c r="M24" i="2"/>
  <c r="I23" i="2"/>
  <c r="F23" i="2"/>
  <c r="F22" i="2" s="1"/>
  <c r="M23" i="2" l="1"/>
  <c r="M22" i="2" s="1"/>
  <c r="I22" i="2"/>
  <c r="I43" i="2"/>
  <c r="I42" i="2" s="1"/>
  <c r="F43" i="2"/>
  <c r="F42" i="2" s="1"/>
  <c r="M72" i="2"/>
  <c r="M70" i="2"/>
  <c r="I69" i="2"/>
  <c r="F69" i="2"/>
  <c r="I59" i="2"/>
  <c r="F59" i="2"/>
  <c r="I61" i="2"/>
  <c r="F61" i="2"/>
  <c r="F58" i="2" l="1"/>
  <c r="M69" i="2"/>
  <c r="I58" i="2"/>
  <c r="I84" i="2" l="1"/>
  <c r="I83" i="2" s="1"/>
  <c r="F84" i="2"/>
  <c r="F83" i="2" s="1"/>
  <c r="I76" i="2"/>
  <c r="F76" i="2"/>
  <c r="I74" i="2"/>
  <c r="I73" i="2" s="1"/>
  <c r="F74" i="2"/>
  <c r="F73" i="2" s="1"/>
  <c r="I71" i="2"/>
  <c r="I68" i="2" s="1"/>
  <c r="F71" i="2"/>
  <c r="F68" i="2" s="1"/>
  <c r="I66" i="2"/>
  <c r="I65" i="2" s="1"/>
  <c r="F66" i="2"/>
  <c r="F65" i="2" s="1"/>
  <c r="I54" i="2"/>
  <c r="I53" i="2" s="1"/>
  <c r="I52" i="2" s="1"/>
  <c r="F54" i="2"/>
  <c r="F53" i="2" s="1"/>
  <c r="F52" i="2" s="1"/>
  <c r="I50" i="2"/>
  <c r="I49" i="2" s="1"/>
  <c r="F50" i="2"/>
  <c r="F49" i="2" s="1"/>
  <c r="I47" i="2"/>
  <c r="I46" i="2" s="1"/>
  <c r="F47" i="2"/>
  <c r="F46" i="2" s="1"/>
  <c r="I37" i="2"/>
  <c r="F37" i="2"/>
  <c r="I39" i="2"/>
  <c r="F39" i="2"/>
  <c r="I34" i="2"/>
  <c r="F34" i="2"/>
  <c r="I20" i="2"/>
  <c r="F20" i="2"/>
  <c r="I18" i="2"/>
  <c r="F18" i="2"/>
  <c r="I13" i="2"/>
  <c r="I12" i="2" s="1"/>
  <c r="I11" i="2" s="1"/>
  <c r="F13" i="2"/>
  <c r="F12" i="2" s="1"/>
  <c r="M85" i="2"/>
  <c r="M75" i="2"/>
  <c r="M67" i="2"/>
  <c r="M55" i="2"/>
  <c r="M51" i="2"/>
  <c r="M48" i="2"/>
  <c r="M40" i="2"/>
  <c r="M38" i="2"/>
  <c r="M35" i="2"/>
  <c r="M21" i="2"/>
  <c r="M19" i="2"/>
  <c r="M16" i="2"/>
  <c r="M15" i="2"/>
  <c r="M14" i="2"/>
  <c r="I6" i="2"/>
  <c r="I5" i="2" s="1"/>
  <c r="I4" i="2" s="1"/>
  <c r="F6" i="2"/>
  <c r="F5" i="2" s="1"/>
  <c r="F4" i="2" s="1"/>
  <c r="M10" i="2"/>
  <c r="M9" i="2"/>
  <c r="M7" i="2"/>
  <c r="M8" i="2"/>
  <c r="M83" i="2" l="1"/>
  <c r="F36" i="2"/>
  <c r="F33" i="2" s="1"/>
  <c r="M73" i="2"/>
  <c r="F17" i="2"/>
  <c r="I36" i="2"/>
  <c r="I33" i="2" s="1"/>
  <c r="M76" i="2"/>
  <c r="F45" i="2"/>
  <c r="I64" i="2"/>
  <c r="I63" i="2" s="1"/>
  <c r="F64" i="2"/>
  <c r="F63" i="2" s="1"/>
  <c r="M53" i="2"/>
  <c r="I45" i="2"/>
  <c r="M39" i="2"/>
  <c r="I17" i="2"/>
  <c r="M13" i="2"/>
  <c r="M12" i="2" s="1"/>
  <c r="M84" i="2"/>
  <c r="M77" i="2"/>
  <c r="M74" i="2"/>
  <c r="M68" i="2"/>
  <c r="M71" i="2"/>
  <c r="M65" i="2"/>
  <c r="M66" i="2"/>
  <c r="M52" i="2"/>
  <c r="M54" i="2"/>
  <c r="M49" i="2"/>
  <c r="M50" i="2"/>
  <c r="M46" i="2"/>
  <c r="M47" i="2"/>
  <c r="M37" i="2"/>
  <c r="M34" i="2"/>
  <c r="M20" i="2"/>
  <c r="M18" i="2"/>
  <c r="M6" i="2"/>
  <c r="M5" i="2" s="1"/>
  <c r="M4" i="2" s="1"/>
  <c r="F41" i="2" l="1"/>
  <c r="M33" i="2"/>
  <c r="I41" i="2"/>
  <c r="M36" i="2"/>
  <c r="M63" i="2"/>
  <c r="M64" i="2"/>
  <c r="M45" i="2"/>
  <c r="M17" i="2"/>
  <c r="M41" i="2" l="1"/>
  <c r="F3" i="2"/>
  <c r="M11" i="2"/>
  <c r="I3" i="2"/>
  <c r="M3" i="2" l="1"/>
</calcChain>
</file>

<file path=xl/sharedStrings.xml><?xml version="1.0" encoding="utf-8"?>
<sst xmlns="http://schemas.openxmlformats.org/spreadsheetml/2006/main" count="168" uniqueCount="147">
  <si>
    <r>
      <rPr>
        <sz val="12"/>
        <rFont val="Times New Roman"/>
        <family val="1"/>
      </rPr>
      <t>Код бюджетной классификации</t>
    </r>
  </si>
  <si>
    <r>
      <rPr>
        <sz val="12"/>
        <rFont val="Times New Roman"/>
        <family val="1"/>
      </rPr>
      <t>Уточненный план</t>
    </r>
  </si>
  <si>
    <r>
      <rPr>
        <sz val="12"/>
        <rFont val="Times New Roman"/>
        <family val="1"/>
      </rPr>
      <t xml:space="preserve">Приложение №1 решению Большеройской сельской Думы
</t>
    </r>
    <r>
      <rPr>
        <sz val="12"/>
        <rFont val="Times New Roman"/>
        <family val="1"/>
      </rPr>
      <t>тыс. рублей</t>
    </r>
  </si>
  <si>
    <r>
      <rPr>
        <sz val="12"/>
        <rFont val="Times New Roman"/>
        <family val="1"/>
      </rPr>
      <t>Наименование дохода</t>
    </r>
  </si>
  <si>
    <r>
      <rPr>
        <sz val="12"/>
        <rFont val="Times New Roman"/>
        <family val="1"/>
      </rPr>
      <t>Исполнено</t>
    </r>
  </si>
  <si>
    <r>
      <rPr>
        <sz val="12"/>
        <rFont val="Times New Roman"/>
        <family val="1"/>
      </rPr>
      <t>% исполнения</t>
    </r>
  </si>
  <si>
    <r>
      <rPr>
        <sz val="12"/>
        <rFont val="Times New Roman"/>
        <family val="1"/>
      </rPr>
      <t>Доходы всего</t>
    </r>
  </si>
  <si>
    <r>
      <rPr>
        <sz val="12"/>
        <rFont val="Times New Roman"/>
        <family val="1"/>
      </rPr>
      <t>000 10302000010000110</t>
    </r>
  </si>
  <si>
    <r>
      <rPr>
        <sz val="11.5"/>
        <rFont val="Times New Roman"/>
        <family val="1"/>
      </rPr>
  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
</t>
    </r>
    <r>
      <rPr>
        <sz val="11.5"/>
        <rFont val="Times New Roman"/>
        <family val="1"/>
      </rPr>
      <t>отчислений в местные бюджеты</t>
    </r>
  </si>
  <si>
    <r>
      <rPr>
        <sz val="11.5"/>
        <rFont val="Times New Roman"/>
        <family val="1"/>
      </rPr>
  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
</t>
    </r>
    <r>
      <rPr>
        <sz val="11.5"/>
        <rFont val="Times New Roman"/>
        <family val="1"/>
      </rPr>
      <t>дифференцированных нормативов отчислений в местные бюджеты</t>
    </r>
  </si>
  <si>
    <r>
      <rPr>
        <sz val="12"/>
        <rFont val="Times New Roman"/>
        <family val="1"/>
      </rPr>
      <t>100 10302240010000110</t>
    </r>
  </si>
  <si>
    <r>
      <rPr>
        <sz val="12"/>
        <rFont val="Times New Roman"/>
        <family val="1"/>
      </rPr>
      <t>100 10302250010000110</t>
    </r>
  </si>
  <si>
    <r>
      <rPr>
        <sz val="12"/>
        <rFont val="Times New Roman"/>
        <family val="1"/>
      </rPr>
      <t>100 10302260010000110</t>
    </r>
  </si>
  <si>
    <r>
      <rPr>
        <sz val="11.5"/>
        <rFont val="Times New Roman"/>
        <family val="1"/>
      </rPr>
      <t>Налоги на прибыль, доходы</t>
    </r>
  </si>
  <si>
    <r>
      <rPr>
        <sz val="11.5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</si>
  <si>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000 10102000010000110</t>
    </r>
  </si>
  <si>
    <r>
      <rPr>
        <sz val="12"/>
        <rFont val="Times New Roman"/>
        <family val="1"/>
      </rPr>
      <t>182 10102010010000110</t>
    </r>
  </si>
  <si>
    <r>
      <rPr>
        <sz val="12"/>
        <rFont val="Times New Roman"/>
        <family val="1"/>
      </rPr>
      <t>182 10102020010000110</t>
    </r>
  </si>
  <si>
    <r>
      <rPr>
        <sz val="11.5"/>
        <rFont val="Times New Roman"/>
        <family val="1"/>
      </rPr>
      <t>Налоги на совокупный доход</t>
    </r>
  </si>
  <si>
    <r>
      <rPr>
        <sz val="11.5"/>
        <rFont val="Times New Roman"/>
        <family val="1"/>
      </rPr>
      <t>Единый налог на вмененный доход для отдельных видов деятельности</t>
    </r>
  </si>
  <si>
    <r>
      <rPr>
        <sz val="12"/>
        <rFont val="Times New Roman"/>
        <family val="1"/>
      </rPr>
      <t>000 10502000020000110</t>
    </r>
  </si>
  <si>
    <r>
      <rPr>
        <sz val="12"/>
        <rFont val="Times New Roman"/>
        <family val="1"/>
      </rPr>
      <t>182 10502010020000110</t>
    </r>
  </si>
  <si>
    <r>
      <rPr>
        <sz val="11.5"/>
        <rFont val="Times New Roman"/>
        <family val="1"/>
      </rPr>
      <t>Единый сельскохозяйственный налог</t>
    </r>
  </si>
  <si>
    <r>
      <rPr>
        <sz val="12"/>
        <rFont val="Times New Roman"/>
        <family val="1"/>
      </rPr>
      <t>000 10503000010000110</t>
    </r>
  </si>
  <si>
    <r>
      <rPr>
        <sz val="12"/>
        <rFont val="Times New Roman"/>
        <family val="1"/>
      </rPr>
      <t>182 10503010010000110</t>
    </r>
  </si>
  <si>
    <r>
      <rPr>
        <sz val="11.5"/>
        <rFont val="Times New Roman"/>
        <family val="1"/>
      </rPr>
      <t>Налоги на имущество</t>
    </r>
  </si>
  <si>
    <r>
      <rPr>
        <sz val="11.5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</si>
  <si>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000 10601000000000110</t>
    </r>
  </si>
  <si>
    <r>
      <rPr>
        <sz val="12"/>
        <rFont val="Times New Roman"/>
        <family val="1"/>
      </rPr>
      <t>182 10601030100000110</t>
    </r>
  </si>
  <si>
    <r>
      <rPr>
        <sz val="11.5"/>
        <rFont val="Times New Roman"/>
        <family val="1"/>
      </rPr>
      <t>Земельный налог</t>
    </r>
  </si>
  <si>
    <r>
      <rPr>
        <sz val="12"/>
        <rFont val="Times New Roman"/>
        <family val="1"/>
      </rPr>
      <t>000 10606000000000110</t>
    </r>
  </si>
  <si>
    <r>
      <rPr>
        <sz val="11.5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</si>
  <si>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000 10606030000000110</t>
    </r>
  </si>
  <si>
    <r>
      <rPr>
        <sz val="12"/>
        <rFont val="Times New Roman"/>
        <family val="1"/>
      </rPr>
      <t>182 10606033100000110</t>
    </r>
  </si>
  <si>
    <r>
      <rPr>
        <sz val="11.5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</si>
  <si>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000 10606040000000110</t>
    </r>
  </si>
  <si>
    <r>
      <rPr>
        <sz val="12"/>
        <rFont val="Times New Roman"/>
        <family val="1"/>
      </rPr>
      <t>182 10606043100000110</t>
    </r>
  </si>
  <si>
    <r>
      <rPr>
        <sz val="10"/>
        <rFont val="Times New Roman"/>
        <family val="1"/>
      </rPr>
      <t>ГОСУДАРСТВЕННАЯ ПОШЛИНА</t>
    </r>
  </si>
  <si>
    <r>
      <rPr>
        <sz val="11.5"/>
        <rFont val="Times New Roman"/>
        <family val="1"/>
      </rPr>
      <t xml:space="preserve">Государственная пошлина за совершение нотариальных действий (за исключением действий совершаемых консульскими
</t>
    </r>
    <r>
      <rPr>
        <sz val="11.5"/>
        <rFont val="Times New Roman"/>
        <family val="1"/>
      </rPr>
      <t>учреждениями РФ)</t>
    </r>
  </si>
  <si>
    <r>
      <rPr>
        <sz val="12"/>
        <rFont val="Times New Roman"/>
        <family val="1"/>
      </rPr>
      <t>000 10804000010000110</t>
    </r>
  </si>
  <si>
    <r>
      <rPr>
        <sz val="11.5"/>
        <rFont val="Times New Roman"/>
        <family val="1"/>
      </rPr>
      <t xml:space="preserve"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РФ на
</t>
    </r>
    <r>
      <rPr>
        <sz val="11.5"/>
        <rFont val="Times New Roman"/>
        <family val="1"/>
      </rPr>
      <t>совершение нотариальных действии</t>
    </r>
  </si>
  <si>
    <r>
      <rPr>
        <sz val="12"/>
        <rFont val="Times New Roman"/>
        <family val="1"/>
      </rPr>
      <t>985 10804020010000110</t>
    </r>
  </si>
  <si>
    <r>
      <rPr>
        <sz val="12"/>
        <rFont val="Times New Roman"/>
        <family val="1"/>
      </rPr>
      <t>000 11105000000000120</t>
    </r>
  </si>
  <si>
    <r>
      <rPr>
        <sz val="12"/>
        <rFont val="Times New Roman"/>
        <family val="1"/>
      </rPr>
      <t>000 11105020000000120</t>
    </r>
  </si>
  <si>
    <r>
      <rPr>
        <sz val="12"/>
        <rFont val="Times New Roman"/>
        <family val="1"/>
      </rPr>
      <t>985 1110502510000000120</t>
    </r>
  </si>
  <si>
    <r>
      <rPr>
        <sz val="12"/>
        <rFont val="Times New Roman"/>
        <family val="1"/>
      </rPr>
      <t>000 111090000000000120</t>
    </r>
  </si>
  <si>
    <r>
      <rPr>
        <sz val="12"/>
        <rFont val="Times New Roman"/>
        <family val="1"/>
      </rPr>
      <t>000 111090400000000120</t>
    </r>
  </si>
  <si>
    <r>
      <rPr>
        <sz val="12"/>
        <rFont val="Times New Roman"/>
        <family val="1"/>
      </rPr>
      <t>985 11109045100000120</t>
    </r>
  </si>
  <si>
    <r>
      <rPr>
        <sz val="11.5"/>
        <rFont val="Times New Roman"/>
        <family val="1"/>
      </rPr>
      <t>Доходы от оказания платных услуг (работ)</t>
    </r>
  </si>
  <si>
    <r>
      <rPr>
        <sz val="12"/>
        <rFont val="Times New Roman"/>
        <family val="1"/>
      </rPr>
      <t>000 113010000000000130</t>
    </r>
  </si>
  <si>
    <r>
      <rPr>
        <sz val="11.5"/>
        <rFont val="Times New Roman"/>
        <family val="1"/>
      </rPr>
      <t>Прочие доходы от оказания платных услуг (работ)</t>
    </r>
  </si>
  <si>
    <r>
      <rPr>
        <sz val="12"/>
        <rFont val="Times New Roman"/>
        <family val="1"/>
      </rPr>
      <t>000 11301990000000130</t>
    </r>
  </si>
  <si>
    <r>
      <rPr>
        <sz val="11.5"/>
        <rFont val="Times New Roman"/>
        <family val="1"/>
      </rPr>
      <t xml:space="preserve">Прочие доходы от оказания платных услуг
</t>
    </r>
    <r>
      <rPr>
        <sz val="11.5"/>
        <rFont val="Times New Roman"/>
        <family val="1"/>
      </rPr>
      <t>(работ) получателями средств бюджетов поселений</t>
    </r>
  </si>
  <si>
    <r>
      <rPr>
        <sz val="12"/>
        <rFont val="Times New Roman"/>
        <family val="1"/>
      </rPr>
      <t>985 11301995100000130</t>
    </r>
  </si>
  <si>
    <r>
      <rPr>
        <sz val="10"/>
        <rFont val="Times New Roman"/>
        <family val="1"/>
      </rPr>
      <t>ПРОЧИЕ НЕНАЛОГОВЫЕ ДОХОДЫ</t>
    </r>
  </si>
  <si>
    <r>
      <rPr>
        <sz val="11.5"/>
        <rFont val="Times New Roman"/>
        <family val="1"/>
      </rPr>
      <t>Прочие неналоговые доходы</t>
    </r>
  </si>
  <si>
    <r>
      <rPr>
        <sz val="12"/>
        <rFont val="Times New Roman"/>
        <family val="1"/>
      </rPr>
      <t>000 11705000000000180</t>
    </r>
  </si>
  <si>
    <r>
      <rPr>
        <sz val="11.5"/>
        <rFont val="Times New Roman"/>
        <family val="1"/>
      </rPr>
      <t>Прочие неналоговые доходы бюджетов сельских поселений</t>
    </r>
  </si>
  <si>
    <r>
      <rPr>
        <sz val="12"/>
        <rFont val="Times New Roman"/>
        <family val="1"/>
      </rPr>
      <t>985 11705050100000180</t>
    </r>
  </si>
  <si>
    <r>
      <rPr>
        <sz val="11.5"/>
        <rFont val="Times New Roman"/>
        <family val="1"/>
      </rPr>
      <t>Средства самообложения граждан</t>
    </r>
  </si>
  <si>
    <r>
      <rPr>
        <sz val="12"/>
        <rFont val="Times New Roman"/>
        <family val="1"/>
      </rPr>
      <t>000 11714000000000150</t>
    </r>
  </si>
  <si>
    <r>
      <rPr>
        <sz val="12"/>
        <rFont val="Times New Roman"/>
        <family val="1"/>
      </rPr>
      <t>985 11714030100000150</t>
    </r>
  </si>
  <si>
    <r>
      <rPr>
        <sz val="10"/>
        <rFont val="Times New Roman"/>
        <family val="1"/>
      </rPr>
      <t>БЕЗВОЗМЕЗДНЫЕ ПОСТУПЛЕНИЯ</t>
    </r>
  </si>
  <si>
    <r>
      <rPr>
        <sz val="11.5"/>
        <rFont val="Times New Roman"/>
        <family val="1"/>
      </rPr>
      <t>Дотации бюджетам бюджетной системы Российской Федерации</t>
    </r>
  </si>
  <si>
    <r>
      <rPr>
        <sz val="12"/>
        <rFont val="Times New Roman"/>
        <family val="1"/>
      </rPr>
      <t>000 202100000000000150</t>
    </r>
  </si>
  <si>
    <r>
      <rPr>
        <sz val="12"/>
        <rFont val="Times New Roman"/>
        <family val="1"/>
      </rPr>
      <t>000 202160010000000150</t>
    </r>
  </si>
  <si>
    <r>
      <rPr>
        <sz val="12"/>
        <rFont val="Times New Roman"/>
        <family val="1"/>
      </rPr>
      <t>985 20216001100000150</t>
    </r>
  </si>
  <si>
    <r>
      <rPr>
        <sz val="12"/>
        <rFont val="Times New Roman"/>
        <family val="1"/>
      </rPr>
      <t>000 202200000000000150</t>
    </r>
  </si>
  <si>
    <r>
      <rPr>
        <sz val="11.5"/>
        <rFont val="Times New Roman"/>
        <family val="1"/>
      </rPr>
      <t>Прочие субсидии</t>
    </r>
  </si>
  <si>
    <r>
      <rPr>
        <sz val="12"/>
        <rFont val="Times New Roman"/>
        <family val="1"/>
      </rPr>
      <t>000 20229999000000150</t>
    </r>
  </si>
  <si>
    <r>
      <rPr>
        <sz val="11.5"/>
        <rFont val="Times New Roman"/>
        <family val="1"/>
      </rPr>
      <t>Прочие субсидии бюджетам сельских поселений</t>
    </r>
  </si>
  <si>
    <r>
      <rPr>
        <sz val="12"/>
        <rFont val="Times New Roman"/>
        <family val="1"/>
      </rPr>
      <t>985 20229999100000150</t>
    </r>
  </si>
  <si>
    <r>
      <rPr>
        <sz val="11.5"/>
        <rFont val="Times New Roman"/>
        <family val="1"/>
      </rPr>
      <t>Субвенции бюджетам бюджетной системы Российской Федерации</t>
    </r>
  </si>
  <si>
    <r>
      <rPr>
        <sz val="12"/>
        <rFont val="Times New Roman"/>
        <family val="1"/>
      </rPr>
      <t>000 20230000000000150</t>
    </r>
  </si>
  <si>
    <r>
      <rPr>
        <sz val="12"/>
        <rFont val="Times New Roman"/>
        <family val="1"/>
      </rPr>
      <t>000 202351180000000150</t>
    </r>
  </si>
  <si>
    <r>
      <rPr>
        <sz val="12"/>
        <rFont val="Times New Roman"/>
        <family val="1"/>
      </rPr>
      <t>985 202351181000000150</t>
    </r>
  </si>
  <si>
    <r>
      <rPr>
        <sz val="11.5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</si>
  <si>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000 20240000000000150</t>
    </r>
  </si>
  <si>
    <r>
      <rPr>
        <sz val="11.5"/>
        <rFont val="Times New Roman"/>
        <family val="1"/>
      </rPr>
      <t>Прочие       межбюджетные       трансферты, передаваемые бюджетам</t>
    </r>
  </si>
  <si>
    <r>
      <rPr>
        <sz val="12"/>
        <rFont val="Times New Roman"/>
        <family val="1"/>
      </rPr>
      <t>000 20249999000000150</t>
    </r>
  </si>
  <si>
    <r>
      <rPr>
        <sz val="12"/>
        <rFont val="Times New Roman"/>
        <family val="1"/>
      </rPr>
      <t>985 20249999100000150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</si>
  <si>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</si>
  <si>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000 20705000100000150</t>
    </r>
  </si>
  <si>
    <r>
      <rPr>
        <sz val="11.5"/>
        <rFont val="Times New Roman"/>
        <family val="1"/>
      </rPr>
      <t>Прочие     безвозмездные     поступления     в бюджеты сельских  поселений</t>
    </r>
  </si>
  <si>
    <r>
      <rPr>
        <sz val="12"/>
        <rFont val="Times New Roman"/>
        <family val="1"/>
      </rPr>
      <t>985 20705030100000150</t>
    </r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</si>
  <si>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</si>
  <si>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000 10300000000000000</t>
  </si>
  <si>
    <t>000 10100000000000000</t>
  </si>
  <si>
    <t>000 10500000000000000</t>
  </si>
  <si>
    <t>000 10600000000000000</t>
  </si>
  <si>
    <t>000 11100000000000000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</si>
  <si>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</si>
  <si>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</si>
  <si>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 находящегося в собственности поселений (за исключением имущества муниципальных бюджетных и автономных учреждений , а также имущества муниципальных унитарных предприятий , в том числе казенных)</t>
  </si>
  <si>
    <t>000 11300000000000000</t>
  </si>
  <si>
    <t>000 11700000000000000</t>
  </si>
  <si>
    <t>000 20000000000000000</t>
  </si>
  <si>
    <t>000 20200000000000000</t>
  </si>
  <si>
    <t>БЕЗВОЗМЕЗДНЫЕ ПОСТУПЛЕНИЯ ОТ ДРУГИХ БЮДЖЕТОВ БЮДЖЕТНОЙ СИСТЕМЫ РФ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</si>
  <si>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</si>
  <si>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</si>
  <si>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</si>
  <si>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Прочие       межбюджетные  трансферты, передаваемые  бюджетам сельских поселений</t>
  </si>
  <si>
    <t>000 20700000000000000</t>
  </si>
  <si>
    <t>182 10102030010000110</t>
  </si>
  <si>
    <r>
      <rPr>
        <sz val="11.5"/>
        <rFont val="Times New Roman"/>
        <family val="1"/>
      </rPr>
      <t>Акцизы по подакцизным товарам</t>
    </r>
    <r>
      <rPr>
        <sz val="11.5"/>
        <rFont val="Times New Roman"/>
        <family val="1"/>
      </rPr>
      <t>(продукции), производимым на территории Российской Федерации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</si>
  <si>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</si>
  <si>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</si>
  <si>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</si>
  <si>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Муниципальное учреждение администрация Большеройского сельского поселения Уржумского района Кировской области</t>
  </si>
  <si>
    <t>ДОХОДЫ ОТ ИСПОЛЬЗОВАНИЯ ИМУЩЕСТВА , НАХОДЯЩЕГОСЯ В ГОСУДАРСТВЕННОЙ И МУНИЦИПАЛЬНОЙ СОБСТВЕННОСТИ</t>
  </si>
  <si>
    <t>Доходы, получаемые в виде арендной платы , а также  средства  от продажи права на заключение договоров аренды за земли, находящиеся в собственности сельских поселений (за исключением земельных участков  муниципальных бюджетных и автономных учреждений)</t>
  </si>
  <si>
    <t>Прочие доходы от использования имущества  и прав, находящихся  в государственной и муниципальной собственности( за исключением имущества бюджетных и автономных учреждений 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</si>
  <si>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 , а также имущества государственных и муниципальных  унитарных предприятий , в том числе казенных)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</si>
  <si>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</si>
  <si>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</si>
  <si>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исчисле-ние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</si>
  <si>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ли-цами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</si>
  <si>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</si>
  <si>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от оказания платных услуг и компенсации затрат государства</t>
  </si>
  <si>
    <t>Прочие безвозмездные поступления в бюджеты сельских поселений</t>
  </si>
  <si>
    <t>Средства самообложения граждан,зачисляемые в бюджеты сельских поселений</t>
  </si>
  <si>
    <t>Субсидии бюджетам на поддержку отрасли культуры</t>
  </si>
  <si>
    <t>000 20225519000000150</t>
  </si>
  <si>
    <t>Субсидии бюджетам сельских поселений на поддержку отрасли культуры</t>
  </si>
  <si>
    <t>985 20225519100000150</t>
  </si>
  <si>
    <t>000 10800000000000000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</si>
  <si>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</si>
  <si>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</si>
  <si>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
бюджета Большеройского сельского поселения
за 2023 год по кодам  классификации доходов бюджетов</t>
  </si>
  <si>
    <t>Федеральная налоговая служба</t>
  </si>
  <si>
    <t>182 10302230010000110</t>
  </si>
  <si>
    <t>182 10302240010000110</t>
  </si>
  <si>
    <t>182 10302250010000110</t>
  </si>
  <si>
    <t>182 10302260010000110</t>
  </si>
  <si>
    <t>Доходы от компенсации затрат государства</t>
  </si>
  <si>
    <t>Прочие доходы от компенсации затрат государства</t>
  </si>
  <si>
    <t>Прочие безвозмездные поступления</t>
  </si>
  <si>
    <t>Прочие     безвозмездные     поступления     в бюджеты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</si>
  <si>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</si>
  <si>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    безвозмездные     поступления     в бюджеты сельских  поселений</t>
  </si>
  <si>
    <t>000 20705000100000150</t>
  </si>
  <si>
    <t>985 20705010100000000</t>
  </si>
  <si>
    <t>985 20705030100000150</t>
  </si>
  <si>
    <t>000 11302000000000130</t>
  </si>
  <si>
    <t>985 11302995100000000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</si>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</sst>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b/>
      <sz val="12"/>
      <name val="Times New Roman"/>
    </font>
    <font>
      <b/>
      <sz val="12"/>
      <color rgb="FF000000"/>
      <name val="Times New Roman"/>
      <family val="2"/>
    </font>
    <font>
      <sz val="11.5"/>
      <name val="Times New Roman"/>
    </font>
    <font>
      <b/>
      <sz val="11.5"/>
      <name val="Times New Roman"/>
    </font>
    <font>
      <sz val="10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1.5"/>
      <name val="Times New Roman"/>
      <family val="1"/>
    </font>
    <font>
      <b/>
      <sz val="11.5"/>
      <name val="Times New Roman"/>
      <family val="1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</font>
    <font>
      <sz val="13"/>
      <color rgb="FF000000"/>
      <name val="Times New Roman"/>
      <family val="1"/>
    </font>
    <font>
      <sz val="12"/>
      <color rgb="FF000000"/>
      <name val="Times New Roman"/>
      <family val="1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"/>
    </xf>
    <xf numFmtId="2" fontId="4" fillId="0" borderId="1" xfId="0" applyNumberFormat="1" applyFont="1" applyFill="1" applyBorder="1" applyAlignment="1">
      <alignment horizontal="left" vertical="top" indent="4" shrinkToFit="1"/>
    </xf>
    <xf numFmtId="2" fontId="2" fillId="0" borderId="1" xfId="0" applyNumberFormat="1" applyFont="1" applyFill="1" applyBorder="1" applyAlignment="1">
      <alignment horizontal="left" vertical="top" indent="4" shrinkToFit="1"/>
    </xf>
    <xf numFmtId="2" fontId="2" fillId="0" borderId="1" xfId="0" applyNumberFormat="1" applyFont="1" applyFill="1" applyBorder="1" applyAlignment="1">
      <alignment horizontal="center" vertical="top" shrinkToFit="1"/>
    </xf>
    <xf numFmtId="2" fontId="4" fillId="0" borderId="1" xfId="0" applyNumberFormat="1" applyFont="1" applyFill="1" applyBorder="1" applyAlignment="1">
      <alignment horizontal="left" vertical="top" shrinkToFit="1"/>
    </xf>
    <xf numFmtId="2" fontId="2" fillId="0" borderId="1" xfId="0" applyNumberFormat="1" applyFont="1" applyFill="1" applyBorder="1" applyAlignment="1">
      <alignment horizontal="left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17" fillId="0" borderId="5" xfId="0" applyFont="1" applyFill="1" applyBorder="1" applyAlignment="1">
      <alignment vertical="top" wrapText="1"/>
    </xf>
    <xf numFmtId="0" fontId="17" fillId="0" borderId="6" xfId="0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3" fontId="2" fillId="0" borderId="5" xfId="0" applyNumberFormat="1" applyFont="1" applyFill="1" applyBorder="1" applyAlignment="1">
      <alignment horizontal="center" vertical="top" shrinkToFit="1"/>
    </xf>
    <xf numFmtId="3" fontId="2" fillId="0" borderId="7" xfId="0" applyNumberFormat="1" applyFont="1" applyFill="1" applyBorder="1" applyAlignment="1">
      <alignment horizontal="center" vertical="top" shrinkToFit="1"/>
    </xf>
    <xf numFmtId="3" fontId="2" fillId="0" borderId="6" xfId="0" applyNumberFormat="1" applyFont="1" applyFill="1" applyBorder="1" applyAlignment="1">
      <alignment horizontal="center" vertical="top" shrinkToFi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shrinkToFit="1"/>
    </xf>
    <xf numFmtId="0" fontId="10" fillId="0" borderId="2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9" fontId="0" fillId="0" borderId="3" xfId="0" applyNumberFormat="1" applyFill="1" applyBorder="1" applyAlignment="1">
      <alignment horizontal="center" vertical="top" wrapText="1"/>
    </xf>
    <xf numFmtId="49" fontId="0" fillId="0" borderId="4" xfId="0" applyNumberForma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 indent="7" shrinkToFit="1"/>
    </xf>
    <xf numFmtId="0" fontId="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center" vertical="top" shrinkToFit="1"/>
    </xf>
    <xf numFmtId="0" fontId="5" fillId="0" borderId="4" xfId="0" applyFont="1" applyFill="1" applyBorder="1" applyAlignment="1">
      <alignment vertical="top" wrapText="1"/>
    </xf>
    <xf numFmtId="3" fontId="2" fillId="0" borderId="2" xfId="0" applyNumberFormat="1" applyFont="1" applyFill="1" applyBorder="1" applyAlignment="1">
      <alignment horizontal="center" vertical="top" shrinkToFit="1"/>
    </xf>
    <xf numFmtId="3" fontId="2" fillId="0" borderId="3" xfId="0" applyNumberFormat="1" applyFont="1" applyFill="1" applyBorder="1" applyAlignment="1">
      <alignment horizontal="center" vertical="top" shrinkToFit="1"/>
    </xf>
    <xf numFmtId="3" fontId="2" fillId="0" borderId="4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Fill="1" applyBorder="1" applyAlignment="1">
      <alignment horizont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3"/>
    </xf>
    <xf numFmtId="0" fontId="1" fillId="0" borderId="1" xfId="0" applyFont="1" applyFill="1" applyBorder="1" applyAlignment="1">
      <alignment horizontal="left" vertical="top" wrapText="1" indent="7"/>
    </xf>
    <xf numFmtId="0" fontId="1" fillId="0" borderId="1" xfId="0" applyFont="1" applyFill="1" applyBorder="1" applyAlignment="1">
      <alignment horizontal="left" vertical="top" wrapText="1" indent="2"/>
    </xf>
    <xf numFmtId="0" fontId="0" fillId="0" borderId="0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left" vertical="top" indent="4" shrinkToFi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shrinkToFit="1"/>
    </xf>
    <xf numFmtId="49" fontId="8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workbookViewId="0">
      <selection activeCell="I22" sqref="I22:L22"/>
    </sheetView>
  </sheetViews>
  <sheetFormatPr defaultRowHeight="12.75" x14ac:dyDescent="0.2"/>
  <cols>
    <col min="1" max="1" width="42" customWidth="1"/>
    <col min="2" max="2" width="40.83203125" customWidth="1"/>
    <col min="3" max="3" width="26.6640625" customWidth="1"/>
    <col min="4" max="4" width="3.33203125" customWidth="1"/>
    <col min="5" max="5" width="10.5" customWidth="1"/>
    <col min="6" max="6" width="17.33203125" customWidth="1"/>
    <col min="7" max="7" width="6.83203125" customWidth="1"/>
    <col min="8" max="8" width="4.6640625" customWidth="1"/>
    <col min="9" max="9" width="1.1640625" customWidth="1"/>
    <col min="10" max="10" width="3.33203125" customWidth="1"/>
    <col min="11" max="11" width="11.5" customWidth="1"/>
    <col min="12" max="12" width="4.6640625" customWidth="1"/>
    <col min="13" max="13" width="20.83203125" customWidth="1"/>
    <col min="14" max="14" width="8" customWidth="1"/>
    <col min="15" max="15" width="11.5" customWidth="1"/>
    <col min="16" max="17" width="3.33203125" customWidth="1"/>
  </cols>
  <sheetData>
    <row r="1" spans="1:17" ht="95.25" customHeight="1" x14ac:dyDescent="0.2">
      <c r="A1" s="67" t="s">
        <v>129</v>
      </c>
      <c r="B1" s="68"/>
      <c r="C1" s="68"/>
      <c r="D1" s="68"/>
      <c r="E1" s="68"/>
      <c r="F1" s="68"/>
      <c r="G1" s="68"/>
      <c r="H1" s="68"/>
      <c r="I1" s="68"/>
      <c r="J1" s="68"/>
      <c r="K1" s="69" t="s">
        <v>2</v>
      </c>
      <c r="L1" s="69"/>
      <c r="M1" s="69"/>
      <c r="N1" s="69"/>
      <c r="O1" s="69"/>
      <c r="P1" s="69"/>
      <c r="Q1" s="69"/>
    </row>
    <row r="2" spans="1:17" ht="17.25" customHeight="1" x14ac:dyDescent="0.2">
      <c r="A2" s="70" t="s">
        <v>3</v>
      </c>
      <c r="B2" s="70"/>
      <c r="C2" s="23" t="s">
        <v>0</v>
      </c>
      <c r="D2" s="23"/>
      <c r="E2" s="23"/>
      <c r="F2" s="23" t="s">
        <v>1</v>
      </c>
      <c r="G2" s="23"/>
      <c r="H2" s="23"/>
      <c r="I2" s="71" t="s">
        <v>4</v>
      </c>
      <c r="J2" s="71"/>
      <c r="K2" s="71"/>
      <c r="L2" s="71"/>
      <c r="M2" s="1" t="s">
        <v>5</v>
      </c>
      <c r="N2" s="72"/>
      <c r="O2" s="72"/>
      <c r="P2" s="72"/>
      <c r="Q2" s="72"/>
    </row>
    <row r="3" spans="1:17" ht="18" customHeight="1" x14ac:dyDescent="0.2">
      <c r="A3" s="23" t="s">
        <v>6</v>
      </c>
      <c r="B3" s="23"/>
      <c r="C3" s="73"/>
      <c r="D3" s="73"/>
      <c r="E3" s="73"/>
      <c r="F3" s="54">
        <f>F4+F11+F41</f>
        <v>8135.1999999999989</v>
      </c>
      <c r="G3" s="54"/>
      <c r="H3" s="54"/>
      <c r="I3" s="74">
        <f>I4+I11+I41</f>
        <v>8496.2999999999993</v>
      </c>
      <c r="J3" s="74"/>
      <c r="K3" s="74"/>
      <c r="L3" s="74"/>
      <c r="M3" s="2">
        <f>I3/F3*100</f>
        <v>104.43873537220966</v>
      </c>
      <c r="N3" s="72"/>
      <c r="O3" s="72"/>
      <c r="P3" s="72"/>
      <c r="Q3" s="72"/>
    </row>
    <row r="4" spans="1:17" ht="17.25" hidden="1" customHeight="1" x14ac:dyDescent="0.2">
      <c r="A4" s="75" t="s">
        <v>130</v>
      </c>
      <c r="B4" s="76"/>
      <c r="C4" s="53">
        <v>182</v>
      </c>
      <c r="D4" s="53"/>
      <c r="E4" s="53"/>
      <c r="F4" s="54">
        <f>F5</f>
        <v>0</v>
      </c>
      <c r="G4" s="54"/>
      <c r="H4" s="54"/>
      <c r="I4" s="54">
        <f>I5</f>
        <v>0</v>
      </c>
      <c r="J4" s="54"/>
      <c r="K4" s="54"/>
      <c r="L4" s="54"/>
      <c r="M4" s="2" t="e">
        <f>M5</f>
        <v>#DIV/0!</v>
      </c>
      <c r="N4" s="72"/>
      <c r="O4" s="72"/>
      <c r="P4" s="72"/>
      <c r="Q4" s="72"/>
    </row>
    <row r="5" spans="1:17" ht="30" hidden="1" customHeight="1" x14ac:dyDescent="0.25">
      <c r="A5" s="21" t="s">
        <v>114</v>
      </c>
      <c r="B5" s="22"/>
      <c r="C5" s="77" t="s">
        <v>86</v>
      </c>
      <c r="D5" s="77"/>
      <c r="E5" s="77"/>
      <c r="F5" s="24">
        <f>F6</f>
        <v>0</v>
      </c>
      <c r="G5" s="24"/>
      <c r="H5" s="24"/>
      <c r="I5" s="24">
        <f>I6</f>
        <v>0</v>
      </c>
      <c r="J5" s="24"/>
      <c r="K5" s="24"/>
      <c r="L5" s="24"/>
      <c r="M5" s="3" t="e">
        <f>M6</f>
        <v>#DIV/0!</v>
      </c>
      <c r="N5" s="64"/>
      <c r="O5" s="64"/>
      <c r="P5" s="64"/>
      <c r="Q5" s="64"/>
    </row>
    <row r="6" spans="1:17" ht="32.25" hidden="1" customHeight="1" x14ac:dyDescent="0.2">
      <c r="A6" s="21" t="s">
        <v>105</v>
      </c>
      <c r="B6" s="22"/>
      <c r="C6" s="62" t="s">
        <v>7</v>
      </c>
      <c r="D6" s="62"/>
      <c r="E6" s="62"/>
      <c r="F6" s="24">
        <f>F7+F8+F9+F10</f>
        <v>0</v>
      </c>
      <c r="G6" s="24"/>
      <c r="H6" s="24"/>
      <c r="I6" s="24">
        <f>I7+I8+I9+I10</f>
        <v>0</v>
      </c>
      <c r="J6" s="24"/>
      <c r="K6" s="24"/>
      <c r="L6" s="24"/>
      <c r="M6" s="3" t="e">
        <f t="shared" ref="M6:M11" si="0">I6/F6*100</f>
        <v>#DIV/0!</v>
      </c>
      <c r="N6" s="65"/>
      <c r="O6" s="65"/>
      <c r="P6" s="65"/>
      <c r="Q6" s="65"/>
    </row>
    <row r="7" spans="1:17" ht="60" hidden="1" customHeight="1" x14ac:dyDescent="0.25">
      <c r="A7" s="22" t="s">
        <v>8</v>
      </c>
      <c r="B7" s="22"/>
      <c r="C7" s="66">
        <v>1.0010302230009999E+19</v>
      </c>
      <c r="D7" s="51"/>
      <c r="E7" s="51"/>
      <c r="F7" s="24">
        <v>0</v>
      </c>
      <c r="G7" s="24"/>
      <c r="H7" s="24"/>
      <c r="I7" s="24">
        <v>0</v>
      </c>
      <c r="J7" s="24"/>
      <c r="K7" s="24"/>
      <c r="L7" s="24"/>
      <c r="M7" s="3" t="e">
        <f t="shared" si="0"/>
        <v>#DIV/0!</v>
      </c>
      <c r="N7" s="64"/>
      <c r="O7" s="64"/>
      <c r="P7" s="64"/>
      <c r="Q7" s="64"/>
    </row>
    <row r="8" spans="1:17" ht="80.25" hidden="1" customHeight="1" x14ac:dyDescent="0.25">
      <c r="A8" s="22" t="s">
        <v>9</v>
      </c>
      <c r="B8" s="22"/>
      <c r="C8" s="51" t="s">
        <v>10</v>
      </c>
      <c r="D8" s="51"/>
      <c r="E8" s="51"/>
      <c r="F8" s="24">
        <v>0</v>
      </c>
      <c r="G8" s="24"/>
      <c r="H8" s="24"/>
      <c r="I8" s="24">
        <v>0</v>
      </c>
      <c r="J8" s="24"/>
      <c r="K8" s="24"/>
      <c r="L8" s="24"/>
      <c r="M8" s="3" t="e">
        <f t="shared" si="0"/>
        <v>#DIV/0!</v>
      </c>
      <c r="N8" s="64"/>
      <c r="O8" s="64"/>
      <c r="P8" s="64"/>
      <c r="Q8" s="64"/>
    </row>
    <row r="9" spans="1:17" ht="60.75" hidden="1" customHeight="1" x14ac:dyDescent="0.2">
      <c r="A9" s="21" t="s">
        <v>85</v>
      </c>
      <c r="B9" s="31"/>
      <c r="C9" s="62" t="s">
        <v>11</v>
      </c>
      <c r="D9" s="62"/>
      <c r="E9" s="62"/>
      <c r="F9" s="24">
        <v>0</v>
      </c>
      <c r="G9" s="24"/>
      <c r="H9" s="24"/>
      <c r="I9" s="24">
        <v>0</v>
      </c>
      <c r="J9" s="24"/>
      <c r="K9" s="24"/>
      <c r="L9" s="24"/>
      <c r="M9" s="4" t="e">
        <f t="shared" si="0"/>
        <v>#DIV/0!</v>
      </c>
      <c r="N9" s="64"/>
      <c r="O9" s="64"/>
      <c r="P9" s="64"/>
      <c r="Q9" s="64"/>
    </row>
    <row r="10" spans="1:17" ht="60" hidden="1" customHeight="1" x14ac:dyDescent="0.25">
      <c r="A10" s="21" t="s">
        <v>106</v>
      </c>
      <c r="B10" s="22"/>
      <c r="C10" s="51" t="s">
        <v>12</v>
      </c>
      <c r="D10" s="51"/>
      <c r="E10" s="51"/>
      <c r="F10" s="24">
        <v>0</v>
      </c>
      <c r="G10" s="24"/>
      <c r="H10" s="24"/>
      <c r="I10" s="24">
        <v>0</v>
      </c>
      <c r="J10" s="24"/>
      <c r="K10" s="24"/>
      <c r="L10" s="24"/>
      <c r="M10" s="4" t="e">
        <f t="shared" si="0"/>
        <v>#DIV/0!</v>
      </c>
    </row>
    <row r="11" spans="1:17" ht="17.25" customHeight="1" x14ac:dyDescent="0.2">
      <c r="A11" s="52" t="s">
        <v>130</v>
      </c>
      <c r="B11" s="63"/>
      <c r="C11" s="53">
        <v>182</v>
      </c>
      <c r="D11" s="53"/>
      <c r="E11" s="53"/>
      <c r="F11" s="54">
        <f>F12+F17+F22+F33+F28</f>
        <v>1153.0999999999999</v>
      </c>
      <c r="G11" s="54"/>
      <c r="H11" s="54"/>
      <c r="I11" s="54">
        <f>I12+I22+I33+I28</f>
        <v>1335.3</v>
      </c>
      <c r="J11" s="54"/>
      <c r="K11" s="54"/>
      <c r="L11" s="54"/>
      <c r="M11" s="5">
        <f t="shared" si="0"/>
        <v>115.80088457202325</v>
      </c>
    </row>
    <row r="12" spans="1:17" ht="17.25" customHeight="1" x14ac:dyDescent="0.2">
      <c r="A12" s="31" t="s">
        <v>13</v>
      </c>
      <c r="B12" s="31"/>
      <c r="C12" s="33" t="s">
        <v>87</v>
      </c>
      <c r="D12" s="33"/>
      <c r="E12" s="33"/>
      <c r="F12" s="24">
        <f>F13</f>
        <v>447.29999999999995</v>
      </c>
      <c r="G12" s="24"/>
      <c r="H12" s="24"/>
      <c r="I12" s="24">
        <f>I13</f>
        <v>517.30000000000007</v>
      </c>
      <c r="J12" s="24"/>
      <c r="K12" s="24"/>
      <c r="L12" s="24"/>
      <c r="M12" s="6">
        <f>M13</f>
        <v>115.64945226917061</v>
      </c>
    </row>
    <row r="13" spans="1:17" ht="17.25" customHeight="1" x14ac:dyDescent="0.2">
      <c r="A13" s="31" t="s">
        <v>14</v>
      </c>
      <c r="B13" s="31"/>
      <c r="C13" s="23" t="s">
        <v>15</v>
      </c>
      <c r="D13" s="23"/>
      <c r="E13" s="23"/>
      <c r="F13" s="24">
        <f>F14+F15+F16</f>
        <v>447.29999999999995</v>
      </c>
      <c r="G13" s="24"/>
      <c r="H13" s="24"/>
      <c r="I13" s="24">
        <f>I14+I15+I16</f>
        <v>517.30000000000007</v>
      </c>
      <c r="J13" s="24"/>
      <c r="K13" s="24"/>
      <c r="L13" s="24"/>
      <c r="M13" s="6">
        <f>I13/F13*100</f>
        <v>115.64945226917061</v>
      </c>
    </row>
    <row r="14" spans="1:17" ht="62.25" customHeight="1" x14ac:dyDescent="0.2">
      <c r="A14" s="21" t="s">
        <v>116</v>
      </c>
      <c r="B14" s="31"/>
      <c r="C14" s="23" t="s">
        <v>16</v>
      </c>
      <c r="D14" s="23"/>
      <c r="E14" s="23"/>
      <c r="F14" s="24">
        <v>431.4</v>
      </c>
      <c r="G14" s="24"/>
      <c r="H14" s="24"/>
      <c r="I14" s="24">
        <v>501.1</v>
      </c>
      <c r="J14" s="24"/>
      <c r="K14" s="24"/>
      <c r="L14" s="24"/>
      <c r="M14" s="6">
        <f>I14/F14*100</f>
        <v>116.15669911914696</v>
      </c>
    </row>
    <row r="15" spans="1:17" ht="95.25" customHeight="1" x14ac:dyDescent="0.2">
      <c r="A15" s="21" t="s">
        <v>115</v>
      </c>
      <c r="B15" s="22"/>
      <c r="C15" s="23" t="s">
        <v>17</v>
      </c>
      <c r="D15" s="23"/>
      <c r="E15" s="23"/>
      <c r="F15" s="24">
        <v>14.4</v>
      </c>
      <c r="G15" s="24"/>
      <c r="H15" s="24"/>
      <c r="I15" s="24">
        <v>14.7</v>
      </c>
      <c r="J15" s="24"/>
      <c r="K15" s="24"/>
      <c r="L15" s="24"/>
      <c r="M15" s="6">
        <f>I15/F15*100</f>
        <v>102.08333333333333</v>
      </c>
    </row>
    <row r="16" spans="1:17" ht="50.25" customHeight="1" x14ac:dyDescent="0.2">
      <c r="A16" s="21" t="s">
        <v>117</v>
      </c>
      <c r="B16" s="22"/>
      <c r="C16" s="28" t="s">
        <v>104</v>
      </c>
      <c r="D16" s="29"/>
      <c r="E16" s="29"/>
      <c r="F16" s="24">
        <v>1.5</v>
      </c>
      <c r="G16" s="24"/>
      <c r="H16" s="24"/>
      <c r="I16" s="24">
        <v>1.5</v>
      </c>
      <c r="J16" s="24"/>
      <c r="K16" s="24"/>
      <c r="L16" s="24"/>
      <c r="M16" s="6">
        <f>I16/F16*100</f>
        <v>100</v>
      </c>
    </row>
    <row r="17" spans="1:13" ht="17.25" hidden="1" customHeight="1" x14ac:dyDescent="0.2">
      <c r="A17" s="31" t="s">
        <v>18</v>
      </c>
      <c r="B17" s="31"/>
      <c r="C17" s="33" t="s">
        <v>88</v>
      </c>
      <c r="D17" s="33"/>
      <c r="E17" s="33"/>
      <c r="F17" s="24">
        <f>F18+F20</f>
        <v>0</v>
      </c>
      <c r="G17" s="24"/>
      <c r="H17" s="24"/>
      <c r="I17" s="24">
        <f>I18+I20</f>
        <v>0</v>
      </c>
      <c r="J17" s="24"/>
      <c r="K17" s="24"/>
      <c r="L17" s="24"/>
      <c r="M17" s="6" t="e">
        <f t="shared" ref="M17:M85" si="1">I17/F17*100</f>
        <v>#DIV/0!</v>
      </c>
    </row>
    <row r="18" spans="1:13" ht="22.5" hidden="1" customHeight="1" x14ac:dyDescent="0.2">
      <c r="A18" s="31" t="s">
        <v>19</v>
      </c>
      <c r="B18" s="31"/>
      <c r="C18" s="62" t="s">
        <v>20</v>
      </c>
      <c r="D18" s="62"/>
      <c r="E18" s="62"/>
      <c r="F18" s="24">
        <f>F19</f>
        <v>0</v>
      </c>
      <c r="G18" s="24"/>
      <c r="H18" s="24"/>
      <c r="I18" s="24">
        <f>I19</f>
        <v>0</v>
      </c>
      <c r="J18" s="24"/>
      <c r="K18" s="24"/>
      <c r="L18" s="24"/>
      <c r="M18" s="6" t="e">
        <f t="shared" si="1"/>
        <v>#DIV/0!</v>
      </c>
    </row>
    <row r="19" spans="1:13" ht="21" hidden="1" customHeight="1" x14ac:dyDescent="0.2">
      <c r="A19" s="31" t="s">
        <v>19</v>
      </c>
      <c r="B19" s="31"/>
      <c r="C19" s="62" t="s">
        <v>21</v>
      </c>
      <c r="D19" s="62"/>
      <c r="E19" s="62"/>
      <c r="F19" s="24">
        <v>0</v>
      </c>
      <c r="G19" s="24"/>
      <c r="H19" s="24"/>
      <c r="I19" s="24">
        <v>0</v>
      </c>
      <c r="J19" s="24"/>
      <c r="K19" s="24"/>
      <c r="L19" s="24"/>
      <c r="M19" s="6" t="e">
        <f t="shared" si="1"/>
        <v>#DIV/0!</v>
      </c>
    </row>
    <row r="20" spans="1:13" ht="17.25" hidden="1" customHeight="1" x14ac:dyDescent="0.2">
      <c r="A20" s="31" t="s">
        <v>22</v>
      </c>
      <c r="B20" s="31"/>
      <c r="C20" s="23" t="s">
        <v>23</v>
      </c>
      <c r="D20" s="23"/>
      <c r="E20" s="23"/>
      <c r="F20" s="24">
        <f>F21</f>
        <v>0</v>
      </c>
      <c r="G20" s="24"/>
      <c r="H20" s="24"/>
      <c r="I20" s="24">
        <f>I21</f>
        <v>0</v>
      </c>
      <c r="J20" s="24"/>
      <c r="K20" s="24"/>
      <c r="L20" s="24"/>
      <c r="M20" s="6" t="e">
        <f t="shared" si="1"/>
        <v>#DIV/0!</v>
      </c>
    </row>
    <row r="21" spans="1:13" ht="17.25" hidden="1" customHeight="1" x14ac:dyDescent="0.2">
      <c r="A21" s="31" t="s">
        <v>22</v>
      </c>
      <c r="B21" s="31"/>
      <c r="C21" s="23" t="s">
        <v>24</v>
      </c>
      <c r="D21" s="23"/>
      <c r="E21" s="23"/>
      <c r="F21" s="24">
        <v>0</v>
      </c>
      <c r="G21" s="24"/>
      <c r="H21" s="24"/>
      <c r="I21" s="24">
        <v>0</v>
      </c>
      <c r="J21" s="24"/>
      <c r="K21" s="24"/>
      <c r="L21" s="24"/>
      <c r="M21" s="6" t="e">
        <f t="shared" si="1"/>
        <v>#DIV/0!</v>
      </c>
    </row>
    <row r="22" spans="1:13" ht="36" customHeight="1" x14ac:dyDescent="0.25">
      <c r="A22" s="21" t="s">
        <v>114</v>
      </c>
      <c r="B22" s="22"/>
      <c r="C22" s="59" t="s">
        <v>86</v>
      </c>
      <c r="D22" s="59"/>
      <c r="E22" s="59"/>
      <c r="F22" s="24">
        <f>F23</f>
        <v>532.5</v>
      </c>
      <c r="G22" s="24"/>
      <c r="H22" s="24"/>
      <c r="I22" s="24">
        <f>I23</f>
        <v>621.49999999999989</v>
      </c>
      <c r="J22" s="24"/>
      <c r="K22" s="24"/>
      <c r="L22" s="24"/>
      <c r="M22" s="6">
        <f>M23</f>
        <v>116.71361502347415</v>
      </c>
    </row>
    <row r="23" spans="1:13" ht="29.25" customHeight="1" x14ac:dyDescent="0.2">
      <c r="A23" s="21" t="s">
        <v>105</v>
      </c>
      <c r="B23" s="22"/>
      <c r="C23" s="60" t="s">
        <v>7</v>
      </c>
      <c r="D23" s="60"/>
      <c r="E23" s="60"/>
      <c r="F23" s="24">
        <f>F24+F25+F26+F27</f>
        <v>532.5</v>
      </c>
      <c r="G23" s="24"/>
      <c r="H23" s="24"/>
      <c r="I23" s="24">
        <f>I24+I25+I26+I27</f>
        <v>621.49999999999989</v>
      </c>
      <c r="J23" s="24"/>
      <c r="K23" s="24"/>
      <c r="L23" s="24"/>
      <c r="M23" s="6">
        <f t="shared" ref="M23:M27" si="2">I23/F23*100</f>
        <v>116.71361502347415</v>
      </c>
    </row>
    <row r="24" spans="1:13" ht="58.5" customHeight="1" x14ac:dyDescent="0.25">
      <c r="A24" s="22" t="s">
        <v>8</v>
      </c>
      <c r="B24" s="22"/>
      <c r="C24" s="80" t="s">
        <v>131</v>
      </c>
      <c r="D24" s="79"/>
      <c r="E24" s="79"/>
      <c r="F24" s="24">
        <v>252.2</v>
      </c>
      <c r="G24" s="24"/>
      <c r="H24" s="24"/>
      <c r="I24" s="24">
        <v>322</v>
      </c>
      <c r="J24" s="24"/>
      <c r="K24" s="24"/>
      <c r="L24" s="24"/>
      <c r="M24" s="6">
        <f t="shared" si="2"/>
        <v>127.67644726407615</v>
      </c>
    </row>
    <row r="25" spans="1:13" ht="75" customHeight="1" x14ac:dyDescent="0.25">
      <c r="A25" s="22" t="s">
        <v>9</v>
      </c>
      <c r="B25" s="22"/>
      <c r="C25" s="78" t="s">
        <v>132</v>
      </c>
      <c r="D25" s="79"/>
      <c r="E25" s="79"/>
      <c r="F25" s="24">
        <v>1.8</v>
      </c>
      <c r="G25" s="24"/>
      <c r="H25" s="24"/>
      <c r="I25" s="24">
        <v>1.7</v>
      </c>
      <c r="J25" s="24"/>
      <c r="K25" s="24"/>
      <c r="L25" s="24"/>
      <c r="M25" s="6">
        <f t="shared" si="2"/>
        <v>94.444444444444443</v>
      </c>
    </row>
    <row r="26" spans="1:13" ht="60.75" customHeight="1" x14ac:dyDescent="0.2">
      <c r="A26" s="21" t="s">
        <v>85</v>
      </c>
      <c r="B26" s="31"/>
      <c r="C26" s="81" t="s">
        <v>133</v>
      </c>
      <c r="D26" s="60"/>
      <c r="E26" s="60"/>
      <c r="F26" s="24">
        <v>311.8</v>
      </c>
      <c r="G26" s="24"/>
      <c r="H26" s="24"/>
      <c r="I26" s="24">
        <v>332.9</v>
      </c>
      <c r="J26" s="24"/>
      <c r="K26" s="24"/>
      <c r="L26" s="24"/>
      <c r="M26" s="6">
        <f t="shared" si="2"/>
        <v>106.76715843489416</v>
      </c>
    </row>
    <row r="27" spans="1:13" ht="60.75" customHeight="1" x14ac:dyDescent="0.25">
      <c r="A27" s="21" t="s">
        <v>106</v>
      </c>
      <c r="B27" s="22"/>
      <c r="C27" s="78" t="s">
        <v>134</v>
      </c>
      <c r="D27" s="79"/>
      <c r="E27" s="79"/>
      <c r="F27" s="24">
        <v>-33.299999999999997</v>
      </c>
      <c r="G27" s="24"/>
      <c r="H27" s="24"/>
      <c r="I27" s="24">
        <v>-35.1</v>
      </c>
      <c r="J27" s="24"/>
      <c r="K27" s="24"/>
      <c r="L27" s="24"/>
      <c r="M27" s="6">
        <f t="shared" si="2"/>
        <v>105.40540540540542</v>
      </c>
    </row>
    <row r="28" spans="1:13" ht="17.25" customHeight="1" x14ac:dyDescent="0.2">
      <c r="A28" s="10" t="s">
        <v>18</v>
      </c>
      <c r="B28" s="11"/>
      <c r="C28" s="15" t="s">
        <v>88</v>
      </c>
      <c r="D28" s="16"/>
      <c r="E28" s="17"/>
      <c r="F28" s="7">
        <f>F29+F31</f>
        <v>0</v>
      </c>
      <c r="G28" s="8"/>
      <c r="H28" s="9"/>
      <c r="I28" s="7">
        <f>I29+I31</f>
        <v>-0.7</v>
      </c>
      <c r="J28" s="8"/>
      <c r="K28" s="8"/>
      <c r="L28" s="9"/>
      <c r="M28" s="6">
        <v>0</v>
      </c>
    </row>
    <row r="29" spans="1:13" ht="17.25" customHeight="1" x14ac:dyDescent="0.2">
      <c r="A29" s="10" t="s">
        <v>19</v>
      </c>
      <c r="B29" s="11"/>
      <c r="C29" s="18" t="s">
        <v>20</v>
      </c>
      <c r="D29" s="19"/>
      <c r="E29" s="20"/>
      <c r="F29" s="7">
        <f>F30</f>
        <v>0</v>
      </c>
      <c r="G29" s="8"/>
      <c r="H29" s="9"/>
      <c r="I29" s="7">
        <f>I30</f>
        <v>-0.4</v>
      </c>
      <c r="J29" s="8"/>
      <c r="K29" s="8"/>
      <c r="L29" s="9"/>
      <c r="M29" s="6">
        <v>0</v>
      </c>
    </row>
    <row r="30" spans="1:13" ht="17.25" customHeight="1" x14ac:dyDescent="0.2">
      <c r="A30" s="61" t="s">
        <v>146</v>
      </c>
      <c r="B30" s="11"/>
      <c r="C30" s="12" t="s">
        <v>21</v>
      </c>
      <c r="D30" s="13"/>
      <c r="E30" s="14"/>
      <c r="F30" s="7">
        <v>0</v>
      </c>
      <c r="G30" s="8"/>
      <c r="H30" s="9"/>
      <c r="I30" s="7">
        <v>-0.4</v>
      </c>
      <c r="J30" s="8"/>
      <c r="K30" s="8"/>
      <c r="L30" s="9"/>
      <c r="M30" s="6">
        <v>0</v>
      </c>
    </row>
    <row r="31" spans="1:13" ht="17.25" customHeight="1" x14ac:dyDescent="0.2">
      <c r="A31" s="10" t="s">
        <v>22</v>
      </c>
      <c r="B31" s="11"/>
      <c r="C31" s="12" t="s">
        <v>23</v>
      </c>
      <c r="D31" s="13"/>
      <c r="E31" s="14"/>
      <c r="F31" s="7">
        <f>F32</f>
        <v>0</v>
      </c>
      <c r="G31" s="8"/>
      <c r="H31" s="9"/>
      <c r="I31" s="7">
        <f>I32</f>
        <v>-0.3</v>
      </c>
      <c r="J31" s="8"/>
      <c r="K31" s="8"/>
      <c r="L31" s="9"/>
      <c r="M31" s="6">
        <v>0</v>
      </c>
    </row>
    <row r="32" spans="1:13" ht="17.25" customHeight="1" x14ac:dyDescent="0.2">
      <c r="A32" s="10" t="s">
        <v>22</v>
      </c>
      <c r="B32" s="11"/>
      <c r="C32" s="12" t="s">
        <v>24</v>
      </c>
      <c r="D32" s="13"/>
      <c r="E32" s="14"/>
      <c r="F32" s="7">
        <v>0</v>
      </c>
      <c r="G32" s="8"/>
      <c r="H32" s="9"/>
      <c r="I32" s="7">
        <v>-0.3</v>
      </c>
      <c r="J32" s="8"/>
      <c r="K32" s="8"/>
      <c r="L32" s="9"/>
      <c r="M32" s="6">
        <v>0</v>
      </c>
    </row>
    <row r="33" spans="1:13" ht="17.25" customHeight="1" x14ac:dyDescent="0.2">
      <c r="A33" s="25" t="s">
        <v>25</v>
      </c>
      <c r="B33" s="55"/>
      <c r="C33" s="56" t="s">
        <v>89</v>
      </c>
      <c r="D33" s="57"/>
      <c r="E33" s="58"/>
      <c r="F33" s="7">
        <f>F34+F36</f>
        <v>173.3</v>
      </c>
      <c r="G33" s="8"/>
      <c r="H33" s="9"/>
      <c r="I33" s="7">
        <f>I34+I36</f>
        <v>197.2</v>
      </c>
      <c r="J33" s="8"/>
      <c r="K33" s="8"/>
      <c r="L33" s="9"/>
      <c r="M33" s="6">
        <f t="shared" si="1"/>
        <v>113.79111367570684</v>
      </c>
    </row>
    <row r="34" spans="1:13" ht="17.25" customHeight="1" x14ac:dyDescent="0.2">
      <c r="A34" s="31" t="s">
        <v>26</v>
      </c>
      <c r="B34" s="31"/>
      <c r="C34" s="23" t="s">
        <v>27</v>
      </c>
      <c r="D34" s="23"/>
      <c r="E34" s="23"/>
      <c r="F34" s="24">
        <f>F35</f>
        <v>41.4</v>
      </c>
      <c r="G34" s="24"/>
      <c r="H34" s="24"/>
      <c r="I34" s="24">
        <f>I35</f>
        <v>47.8</v>
      </c>
      <c r="J34" s="24"/>
      <c r="K34" s="24"/>
      <c r="L34" s="24"/>
      <c r="M34" s="6">
        <f t="shared" si="1"/>
        <v>115.45893719806763</v>
      </c>
    </row>
    <row r="35" spans="1:13" ht="33" customHeight="1" x14ac:dyDescent="0.2">
      <c r="A35" s="21" t="s">
        <v>118</v>
      </c>
      <c r="B35" s="22"/>
      <c r="C35" s="23" t="s">
        <v>28</v>
      </c>
      <c r="D35" s="23"/>
      <c r="E35" s="23"/>
      <c r="F35" s="24">
        <v>41.4</v>
      </c>
      <c r="G35" s="24"/>
      <c r="H35" s="24"/>
      <c r="I35" s="24">
        <v>47.8</v>
      </c>
      <c r="J35" s="24"/>
      <c r="K35" s="24"/>
      <c r="L35" s="24"/>
      <c r="M35" s="6">
        <f t="shared" si="1"/>
        <v>115.45893719806763</v>
      </c>
    </row>
    <row r="36" spans="1:13" ht="17.25" customHeight="1" x14ac:dyDescent="0.2">
      <c r="A36" s="31" t="s">
        <v>29</v>
      </c>
      <c r="B36" s="31"/>
      <c r="C36" s="23" t="s">
        <v>30</v>
      </c>
      <c r="D36" s="23"/>
      <c r="E36" s="23"/>
      <c r="F36" s="24">
        <f>F37+F39</f>
        <v>131.9</v>
      </c>
      <c r="G36" s="24"/>
      <c r="H36" s="24"/>
      <c r="I36" s="24">
        <f>I37+I39</f>
        <v>149.4</v>
      </c>
      <c r="J36" s="24"/>
      <c r="K36" s="24"/>
      <c r="L36" s="24"/>
      <c r="M36" s="6">
        <f t="shared" si="1"/>
        <v>113.26762699014405</v>
      </c>
    </row>
    <row r="37" spans="1:13" ht="17.25" customHeight="1" x14ac:dyDescent="0.2">
      <c r="A37" s="31" t="s">
        <v>31</v>
      </c>
      <c r="B37" s="31"/>
      <c r="C37" s="23" t="s">
        <v>32</v>
      </c>
      <c r="D37" s="23"/>
      <c r="E37" s="23"/>
      <c r="F37" s="24">
        <f>F38</f>
        <v>6.5</v>
      </c>
      <c r="G37" s="24"/>
      <c r="H37" s="24"/>
      <c r="I37" s="24">
        <f>I38</f>
        <v>7.8</v>
      </c>
      <c r="J37" s="24"/>
      <c r="K37" s="24"/>
      <c r="L37" s="24"/>
      <c r="M37" s="6">
        <f t="shared" si="1"/>
        <v>120</v>
      </c>
    </row>
    <row r="38" spans="1:13" ht="31.5" customHeight="1" x14ac:dyDescent="0.2">
      <c r="A38" s="21" t="s">
        <v>107</v>
      </c>
      <c r="B38" s="22"/>
      <c r="C38" s="23" t="s">
        <v>33</v>
      </c>
      <c r="D38" s="23"/>
      <c r="E38" s="23"/>
      <c r="F38" s="24">
        <v>6.5</v>
      </c>
      <c r="G38" s="24"/>
      <c r="H38" s="24"/>
      <c r="I38" s="24">
        <v>7.8</v>
      </c>
      <c r="J38" s="24"/>
      <c r="K38" s="24"/>
      <c r="L38" s="24"/>
      <c r="M38" s="6">
        <f t="shared" si="1"/>
        <v>120</v>
      </c>
    </row>
    <row r="39" spans="1:13" ht="17.25" customHeight="1" x14ac:dyDescent="0.2">
      <c r="A39" s="31" t="s">
        <v>34</v>
      </c>
      <c r="B39" s="31"/>
      <c r="C39" s="23" t="s">
        <v>35</v>
      </c>
      <c r="D39" s="23"/>
      <c r="E39" s="23"/>
      <c r="F39" s="24">
        <f>F40</f>
        <v>125.4</v>
      </c>
      <c r="G39" s="24"/>
      <c r="H39" s="24"/>
      <c r="I39" s="24">
        <f>I40</f>
        <v>141.6</v>
      </c>
      <c r="J39" s="24"/>
      <c r="K39" s="24"/>
      <c r="L39" s="24"/>
      <c r="M39" s="6">
        <f t="shared" si="1"/>
        <v>112.91866028708132</v>
      </c>
    </row>
    <row r="40" spans="1:13" ht="31.5" customHeight="1" x14ac:dyDescent="0.25">
      <c r="A40" s="21" t="s">
        <v>108</v>
      </c>
      <c r="B40" s="22"/>
      <c r="C40" s="51" t="s">
        <v>36</v>
      </c>
      <c r="D40" s="51"/>
      <c r="E40" s="51"/>
      <c r="F40" s="24">
        <v>125.4</v>
      </c>
      <c r="G40" s="24"/>
      <c r="H40" s="24"/>
      <c r="I40" s="24">
        <v>141.6</v>
      </c>
      <c r="J40" s="24"/>
      <c r="K40" s="24"/>
      <c r="L40" s="24"/>
      <c r="M40" s="6">
        <f t="shared" si="1"/>
        <v>112.91866028708132</v>
      </c>
    </row>
    <row r="41" spans="1:13" ht="32.25" customHeight="1" x14ac:dyDescent="0.2">
      <c r="A41" s="52" t="s">
        <v>109</v>
      </c>
      <c r="B41" s="22"/>
      <c r="C41" s="53">
        <v>985</v>
      </c>
      <c r="D41" s="53"/>
      <c r="E41" s="53"/>
      <c r="F41" s="54">
        <f>F42+F45+F52+F58+F63</f>
        <v>6982.0999999999995</v>
      </c>
      <c r="G41" s="54"/>
      <c r="H41" s="54"/>
      <c r="I41" s="54">
        <f>I42+I45+I52+I58+I63</f>
        <v>7161</v>
      </c>
      <c r="J41" s="54"/>
      <c r="K41" s="54"/>
      <c r="L41" s="54"/>
      <c r="M41" s="6">
        <f t="shared" si="1"/>
        <v>102.5622663668524</v>
      </c>
    </row>
    <row r="42" spans="1:13" ht="15.75" customHeight="1" x14ac:dyDescent="0.2">
      <c r="A42" s="40" t="s">
        <v>37</v>
      </c>
      <c r="B42" s="40"/>
      <c r="C42" s="33" t="s">
        <v>126</v>
      </c>
      <c r="D42" s="33"/>
      <c r="E42" s="33"/>
      <c r="F42" s="24">
        <f>F43</f>
        <v>0.3</v>
      </c>
      <c r="G42" s="24"/>
      <c r="H42" s="24"/>
      <c r="I42" s="24">
        <f>I43</f>
        <v>1</v>
      </c>
      <c r="J42" s="24"/>
      <c r="K42" s="24"/>
      <c r="L42" s="24"/>
      <c r="M42" s="6">
        <v>100</v>
      </c>
    </row>
    <row r="43" spans="1:13" ht="45.75" customHeight="1" x14ac:dyDescent="0.2">
      <c r="A43" s="22" t="s">
        <v>38</v>
      </c>
      <c r="B43" s="22"/>
      <c r="C43" s="23" t="s">
        <v>39</v>
      </c>
      <c r="D43" s="23"/>
      <c r="E43" s="23"/>
      <c r="F43" s="24">
        <f>F44</f>
        <v>0.3</v>
      </c>
      <c r="G43" s="24"/>
      <c r="H43" s="24"/>
      <c r="I43" s="24">
        <f>I44</f>
        <v>1</v>
      </c>
      <c r="J43" s="24"/>
      <c r="K43" s="24"/>
      <c r="L43" s="24"/>
      <c r="M43" s="6">
        <v>100</v>
      </c>
    </row>
    <row r="44" spans="1:13" ht="61.5" customHeight="1" x14ac:dyDescent="0.2">
      <c r="A44" s="22" t="s">
        <v>40</v>
      </c>
      <c r="B44" s="22"/>
      <c r="C44" s="23" t="s">
        <v>41</v>
      </c>
      <c r="D44" s="23"/>
      <c r="E44" s="23"/>
      <c r="F44" s="24">
        <v>0.3</v>
      </c>
      <c r="G44" s="24"/>
      <c r="H44" s="24"/>
      <c r="I44" s="24">
        <v>1</v>
      </c>
      <c r="J44" s="24"/>
      <c r="K44" s="24"/>
      <c r="L44" s="24"/>
      <c r="M44" s="6">
        <v>100</v>
      </c>
    </row>
    <row r="45" spans="1:13" ht="25.5" customHeight="1" x14ac:dyDescent="0.2">
      <c r="A45" s="39" t="s">
        <v>110</v>
      </c>
      <c r="B45" s="22"/>
      <c r="C45" s="33" t="s">
        <v>90</v>
      </c>
      <c r="D45" s="33"/>
      <c r="E45" s="33"/>
      <c r="F45" s="24">
        <f>F46+F49</f>
        <v>16.600000000000001</v>
      </c>
      <c r="G45" s="24"/>
      <c r="H45" s="24"/>
      <c r="I45" s="24">
        <f>I46+I49</f>
        <v>30.9</v>
      </c>
      <c r="J45" s="24"/>
      <c r="K45" s="24"/>
      <c r="L45" s="24"/>
      <c r="M45" s="6">
        <f t="shared" si="1"/>
        <v>186.14457831325299</v>
      </c>
    </row>
    <row r="46" spans="1:13" ht="73.5" customHeight="1" x14ac:dyDescent="0.2">
      <c r="A46" s="21" t="s">
        <v>92</v>
      </c>
      <c r="B46" s="22"/>
      <c r="C46" s="23" t="s">
        <v>42</v>
      </c>
      <c r="D46" s="23"/>
      <c r="E46" s="23"/>
      <c r="F46" s="24">
        <f>F47</f>
        <v>11.6</v>
      </c>
      <c r="G46" s="24"/>
      <c r="H46" s="24"/>
      <c r="I46" s="24">
        <f>I47</f>
        <v>11.7</v>
      </c>
      <c r="J46" s="24"/>
      <c r="K46" s="24"/>
      <c r="L46" s="24"/>
      <c r="M46" s="6">
        <f t="shared" si="1"/>
        <v>100.86206896551724</v>
      </c>
    </row>
    <row r="47" spans="1:13" ht="63" customHeight="1" x14ac:dyDescent="0.2">
      <c r="A47" s="21" t="s">
        <v>91</v>
      </c>
      <c r="B47" s="22"/>
      <c r="C47" s="23" t="s">
        <v>43</v>
      </c>
      <c r="D47" s="23"/>
      <c r="E47" s="23"/>
      <c r="F47" s="50">
        <f>F48</f>
        <v>11.6</v>
      </c>
      <c r="G47" s="50"/>
      <c r="H47" s="50"/>
      <c r="I47" s="24">
        <f>I48</f>
        <v>11.7</v>
      </c>
      <c r="J47" s="24"/>
      <c r="K47" s="24"/>
      <c r="L47" s="24"/>
      <c r="M47" s="6">
        <f t="shared" si="1"/>
        <v>100.86206896551724</v>
      </c>
    </row>
    <row r="48" spans="1:13" ht="60" customHeight="1" x14ac:dyDescent="0.2">
      <c r="A48" s="21" t="s">
        <v>111</v>
      </c>
      <c r="B48" s="22"/>
      <c r="C48" s="23" t="s">
        <v>44</v>
      </c>
      <c r="D48" s="23"/>
      <c r="E48" s="23"/>
      <c r="F48" s="50">
        <v>11.6</v>
      </c>
      <c r="G48" s="50"/>
      <c r="H48" s="50"/>
      <c r="I48" s="24">
        <v>11.7</v>
      </c>
      <c r="J48" s="24"/>
      <c r="K48" s="24"/>
      <c r="L48" s="24"/>
      <c r="M48" s="6">
        <f t="shared" si="1"/>
        <v>100.86206896551724</v>
      </c>
    </row>
    <row r="49" spans="1:13" ht="77.25" customHeight="1" x14ac:dyDescent="0.2">
      <c r="A49" s="21" t="s">
        <v>112</v>
      </c>
      <c r="B49" s="22"/>
      <c r="C49" s="23" t="s">
        <v>45</v>
      </c>
      <c r="D49" s="23"/>
      <c r="E49" s="23"/>
      <c r="F49" s="50">
        <f>F50</f>
        <v>5</v>
      </c>
      <c r="G49" s="50"/>
      <c r="H49" s="50"/>
      <c r="I49" s="24">
        <f>I50</f>
        <v>19.2</v>
      </c>
      <c r="J49" s="24"/>
      <c r="K49" s="24"/>
      <c r="L49" s="24"/>
      <c r="M49" s="6">
        <f t="shared" si="1"/>
        <v>384</v>
      </c>
    </row>
    <row r="50" spans="1:13" ht="79.5" customHeight="1" x14ac:dyDescent="0.2">
      <c r="A50" s="21" t="s">
        <v>113</v>
      </c>
      <c r="B50" s="22"/>
      <c r="C50" s="23" t="s">
        <v>46</v>
      </c>
      <c r="D50" s="23"/>
      <c r="E50" s="23"/>
      <c r="F50" s="50">
        <f>F51</f>
        <v>5</v>
      </c>
      <c r="G50" s="50"/>
      <c r="H50" s="50"/>
      <c r="I50" s="24">
        <f>I51</f>
        <v>19.2</v>
      </c>
      <c r="J50" s="24"/>
      <c r="K50" s="24"/>
      <c r="L50" s="24"/>
      <c r="M50" s="6">
        <f t="shared" si="1"/>
        <v>384</v>
      </c>
    </row>
    <row r="51" spans="1:13" ht="62.25" customHeight="1" x14ac:dyDescent="0.2">
      <c r="A51" s="21" t="s">
        <v>93</v>
      </c>
      <c r="B51" s="31"/>
      <c r="C51" s="23" t="s">
        <v>47</v>
      </c>
      <c r="D51" s="23"/>
      <c r="E51" s="23"/>
      <c r="F51" s="50">
        <v>5</v>
      </c>
      <c r="G51" s="50"/>
      <c r="H51" s="50"/>
      <c r="I51" s="24">
        <v>19.2</v>
      </c>
      <c r="J51" s="24"/>
      <c r="K51" s="24"/>
      <c r="L51" s="24"/>
      <c r="M51" s="6">
        <f t="shared" si="1"/>
        <v>384</v>
      </c>
    </row>
    <row r="52" spans="1:13" ht="35.25" customHeight="1" x14ac:dyDescent="0.2">
      <c r="A52" s="48" t="s">
        <v>119</v>
      </c>
      <c r="B52" s="49"/>
      <c r="C52" s="33" t="s">
        <v>94</v>
      </c>
      <c r="D52" s="33"/>
      <c r="E52" s="33"/>
      <c r="F52" s="24">
        <f>F53</f>
        <v>30</v>
      </c>
      <c r="G52" s="24"/>
      <c r="H52" s="24"/>
      <c r="I52" s="24">
        <f>I53+I56</f>
        <v>66.5</v>
      </c>
      <c r="J52" s="24"/>
      <c r="K52" s="24"/>
      <c r="L52" s="24"/>
      <c r="M52" s="6">
        <f t="shared" si="1"/>
        <v>221.66666666666669</v>
      </c>
    </row>
    <row r="53" spans="1:13" ht="17.25" customHeight="1" x14ac:dyDescent="0.2">
      <c r="A53" s="31" t="s">
        <v>48</v>
      </c>
      <c r="B53" s="31"/>
      <c r="C53" s="23" t="s">
        <v>49</v>
      </c>
      <c r="D53" s="23"/>
      <c r="E53" s="23"/>
      <c r="F53" s="24">
        <f>F54</f>
        <v>30</v>
      </c>
      <c r="G53" s="24"/>
      <c r="H53" s="24"/>
      <c r="I53" s="24">
        <f>I54</f>
        <v>66.3</v>
      </c>
      <c r="J53" s="24"/>
      <c r="K53" s="24"/>
      <c r="L53" s="24"/>
      <c r="M53" s="6">
        <f t="shared" si="1"/>
        <v>221</v>
      </c>
    </row>
    <row r="54" spans="1:13" ht="18.75" customHeight="1" x14ac:dyDescent="0.2">
      <c r="A54" s="31" t="s">
        <v>50</v>
      </c>
      <c r="B54" s="31"/>
      <c r="C54" s="23" t="s">
        <v>51</v>
      </c>
      <c r="D54" s="23"/>
      <c r="E54" s="23"/>
      <c r="F54" s="24">
        <f>F55</f>
        <v>30</v>
      </c>
      <c r="G54" s="24"/>
      <c r="H54" s="24"/>
      <c r="I54" s="24">
        <f>I55</f>
        <v>66.3</v>
      </c>
      <c r="J54" s="24"/>
      <c r="K54" s="24"/>
      <c r="L54" s="24"/>
      <c r="M54" s="6">
        <f t="shared" si="1"/>
        <v>221</v>
      </c>
    </row>
    <row r="55" spans="1:13" ht="32.25" customHeight="1" x14ac:dyDescent="0.2">
      <c r="A55" s="22" t="s">
        <v>52</v>
      </c>
      <c r="B55" s="22"/>
      <c r="C55" s="23" t="s">
        <v>53</v>
      </c>
      <c r="D55" s="23"/>
      <c r="E55" s="23"/>
      <c r="F55" s="24">
        <v>30</v>
      </c>
      <c r="G55" s="24"/>
      <c r="H55" s="24"/>
      <c r="I55" s="24">
        <v>66.3</v>
      </c>
      <c r="J55" s="24"/>
      <c r="K55" s="24"/>
      <c r="L55" s="24"/>
      <c r="M55" s="6">
        <f t="shared" si="1"/>
        <v>221</v>
      </c>
    </row>
    <row r="56" spans="1:13" ht="18.75" customHeight="1" x14ac:dyDescent="0.2">
      <c r="A56" s="41" t="s">
        <v>135</v>
      </c>
      <c r="B56" s="42"/>
      <c r="C56" s="43" t="s">
        <v>144</v>
      </c>
      <c r="D56" s="44"/>
      <c r="E56" s="45"/>
      <c r="F56" s="24">
        <f>F57</f>
        <v>0</v>
      </c>
      <c r="G56" s="24"/>
      <c r="H56" s="24"/>
      <c r="I56" s="24">
        <f>I57</f>
        <v>0.2</v>
      </c>
      <c r="J56" s="24"/>
      <c r="K56" s="24"/>
      <c r="L56" s="24"/>
      <c r="M56" s="6">
        <v>100</v>
      </c>
    </row>
    <row r="57" spans="1:13" ht="21" customHeight="1" x14ac:dyDescent="0.2">
      <c r="A57" s="41" t="s">
        <v>136</v>
      </c>
      <c r="B57" s="42"/>
      <c r="C57" s="36" t="s">
        <v>145</v>
      </c>
      <c r="D57" s="46"/>
      <c r="E57" s="47"/>
      <c r="F57" s="24">
        <v>0</v>
      </c>
      <c r="G57" s="24"/>
      <c r="H57" s="24"/>
      <c r="I57" s="24">
        <v>0.2</v>
      </c>
      <c r="J57" s="24"/>
      <c r="K57" s="24"/>
      <c r="L57" s="24"/>
      <c r="M57" s="6">
        <v>100</v>
      </c>
    </row>
    <row r="58" spans="1:13" ht="19.5" customHeight="1" x14ac:dyDescent="0.2">
      <c r="A58" s="40" t="s">
        <v>54</v>
      </c>
      <c r="B58" s="40"/>
      <c r="C58" s="33" t="s">
        <v>95</v>
      </c>
      <c r="D58" s="33"/>
      <c r="E58" s="33"/>
      <c r="F58" s="24">
        <f>F59+F61</f>
        <v>0</v>
      </c>
      <c r="G58" s="24"/>
      <c r="H58" s="24"/>
      <c r="I58" s="24">
        <f>I59+I61</f>
        <v>73.3</v>
      </c>
      <c r="J58" s="24"/>
      <c r="K58" s="24"/>
      <c r="L58" s="24"/>
      <c r="M58" s="6">
        <v>100</v>
      </c>
    </row>
    <row r="59" spans="1:13" ht="22.5" customHeight="1" x14ac:dyDescent="0.2">
      <c r="A59" s="31" t="s">
        <v>55</v>
      </c>
      <c r="B59" s="31"/>
      <c r="C59" s="23" t="s">
        <v>56</v>
      </c>
      <c r="D59" s="23"/>
      <c r="E59" s="23"/>
      <c r="F59" s="24">
        <f>F60</f>
        <v>0</v>
      </c>
      <c r="G59" s="24"/>
      <c r="H59" s="24"/>
      <c r="I59" s="24">
        <f>I60</f>
        <v>60.4</v>
      </c>
      <c r="J59" s="24"/>
      <c r="K59" s="24"/>
      <c r="L59" s="24"/>
      <c r="M59" s="6">
        <v>100</v>
      </c>
    </row>
    <row r="60" spans="1:13" ht="16.5" customHeight="1" x14ac:dyDescent="0.2">
      <c r="A60" s="31" t="s">
        <v>57</v>
      </c>
      <c r="B60" s="31"/>
      <c r="C60" s="23" t="s">
        <v>58</v>
      </c>
      <c r="D60" s="23"/>
      <c r="E60" s="23"/>
      <c r="F60" s="24">
        <v>0</v>
      </c>
      <c r="G60" s="24"/>
      <c r="H60" s="24"/>
      <c r="I60" s="24">
        <v>60.4</v>
      </c>
      <c r="J60" s="24"/>
      <c r="K60" s="24"/>
      <c r="L60" s="24"/>
      <c r="M60" s="6">
        <v>100</v>
      </c>
    </row>
    <row r="61" spans="1:13" ht="17.25" customHeight="1" x14ac:dyDescent="0.2">
      <c r="A61" s="31" t="s">
        <v>59</v>
      </c>
      <c r="B61" s="31"/>
      <c r="C61" s="23" t="s">
        <v>60</v>
      </c>
      <c r="D61" s="23"/>
      <c r="E61" s="23"/>
      <c r="F61" s="24">
        <f>F62</f>
        <v>0</v>
      </c>
      <c r="G61" s="24"/>
      <c r="H61" s="24"/>
      <c r="I61" s="24">
        <f>I62</f>
        <v>12.9</v>
      </c>
      <c r="J61" s="24"/>
      <c r="K61" s="24"/>
      <c r="L61" s="24"/>
      <c r="M61" s="6">
        <v>100</v>
      </c>
    </row>
    <row r="62" spans="1:13" ht="33" customHeight="1" x14ac:dyDescent="0.2">
      <c r="A62" s="21" t="s">
        <v>121</v>
      </c>
      <c r="B62" s="22"/>
      <c r="C62" s="23" t="s">
        <v>61</v>
      </c>
      <c r="D62" s="23"/>
      <c r="E62" s="23"/>
      <c r="F62" s="24">
        <v>0</v>
      </c>
      <c r="G62" s="24"/>
      <c r="H62" s="24"/>
      <c r="I62" s="24">
        <v>12.9</v>
      </c>
      <c r="J62" s="24"/>
      <c r="K62" s="24"/>
      <c r="L62" s="24"/>
      <c r="M62" s="6">
        <v>100</v>
      </c>
    </row>
    <row r="63" spans="1:13" ht="17.25" customHeight="1" x14ac:dyDescent="0.2">
      <c r="A63" s="40" t="s">
        <v>62</v>
      </c>
      <c r="B63" s="40"/>
      <c r="C63" s="33" t="s">
        <v>96</v>
      </c>
      <c r="D63" s="33"/>
      <c r="E63" s="33"/>
      <c r="F63" s="24">
        <f>F64+F79</f>
        <v>6935.2</v>
      </c>
      <c r="G63" s="24"/>
      <c r="H63" s="24"/>
      <c r="I63" s="24">
        <f>I64+I79</f>
        <v>6989.3</v>
      </c>
      <c r="J63" s="24"/>
      <c r="K63" s="24"/>
      <c r="L63" s="24"/>
      <c r="M63" s="6">
        <f t="shared" si="1"/>
        <v>100.7800784404199</v>
      </c>
    </row>
    <row r="64" spans="1:13" ht="25.5" customHeight="1" x14ac:dyDescent="0.2">
      <c r="A64" s="39" t="s">
        <v>98</v>
      </c>
      <c r="B64" s="22"/>
      <c r="C64" s="33" t="s">
        <v>97</v>
      </c>
      <c r="D64" s="33"/>
      <c r="E64" s="33"/>
      <c r="F64" s="24">
        <f>F65+F68+F73+F76</f>
        <v>6045.2</v>
      </c>
      <c r="G64" s="24"/>
      <c r="H64" s="24"/>
      <c r="I64" s="24">
        <f>I65+I68+I73+I76</f>
        <v>6099.2</v>
      </c>
      <c r="J64" s="24"/>
      <c r="K64" s="24"/>
      <c r="L64" s="24"/>
      <c r="M64" s="6">
        <f t="shared" si="1"/>
        <v>100.89327069410442</v>
      </c>
    </row>
    <row r="65" spans="1:13" ht="20.25" customHeight="1" x14ac:dyDescent="0.2">
      <c r="A65" s="31" t="s">
        <v>63</v>
      </c>
      <c r="B65" s="31"/>
      <c r="C65" s="23" t="s">
        <v>64</v>
      </c>
      <c r="D65" s="23"/>
      <c r="E65" s="23"/>
      <c r="F65" s="24">
        <f>F66</f>
        <v>640</v>
      </c>
      <c r="G65" s="24"/>
      <c r="H65" s="24"/>
      <c r="I65" s="24">
        <f>I66</f>
        <v>640</v>
      </c>
      <c r="J65" s="24"/>
      <c r="K65" s="24"/>
      <c r="L65" s="24"/>
      <c r="M65" s="6">
        <f t="shared" si="1"/>
        <v>100</v>
      </c>
    </row>
    <row r="66" spans="1:13" ht="30" customHeight="1" x14ac:dyDescent="0.2">
      <c r="A66" s="21" t="s">
        <v>99</v>
      </c>
      <c r="B66" s="22"/>
      <c r="C66" s="23" t="s">
        <v>65</v>
      </c>
      <c r="D66" s="23"/>
      <c r="E66" s="23"/>
      <c r="F66" s="24">
        <f>F67</f>
        <v>640</v>
      </c>
      <c r="G66" s="24"/>
      <c r="H66" s="24"/>
      <c r="I66" s="24">
        <f>I67</f>
        <v>640</v>
      </c>
      <c r="J66" s="24"/>
      <c r="K66" s="24"/>
      <c r="L66" s="24"/>
      <c r="M66" s="6">
        <f t="shared" si="1"/>
        <v>100</v>
      </c>
    </row>
    <row r="67" spans="1:13" ht="32.25" customHeight="1" x14ac:dyDescent="0.2">
      <c r="A67" s="21" t="s">
        <v>100</v>
      </c>
      <c r="B67" s="22"/>
      <c r="C67" s="23" t="s">
        <v>66</v>
      </c>
      <c r="D67" s="23"/>
      <c r="E67" s="23"/>
      <c r="F67" s="24">
        <v>640</v>
      </c>
      <c r="G67" s="24"/>
      <c r="H67" s="24"/>
      <c r="I67" s="24">
        <v>640</v>
      </c>
      <c r="J67" s="24"/>
      <c r="K67" s="24"/>
      <c r="L67" s="24"/>
      <c r="M67" s="6">
        <f t="shared" si="1"/>
        <v>100</v>
      </c>
    </row>
    <row r="68" spans="1:13" ht="31.5" customHeight="1" x14ac:dyDescent="0.2">
      <c r="A68" s="21" t="s">
        <v>101</v>
      </c>
      <c r="B68" s="22"/>
      <c r="C68" s="23" t="s">
        <v>67</v>
      </c>
      <c r="D68" s="23"/>
      <c r="E68" s="23"/>
      <c r="F68" s="24">
        <f>F71+F69</f>
        <v>111.9</v>
      </c>
      <c r="G68" s="24"/>
      <c r="H68" s="24"/>
      <c r="I68" s="24">
        <f>I71+I69</f>
        <v>111.9</v>
      </c>
      <c r="J68" s="24"/>
      <c r="K68" s="24"/>
      <c r="L68" s="24"/>
      <c r="M68" s="6">
        <f t="shared" si="1"/>
        <v>100</v>
      </c>
    </row>
    <row r="69" spans="1:13" ht="17.25" customHeight="1" x14ac:dyDescent="0.2">
      <c r="A69" s="31" t="s">
        <v>68</v>
      </c>
      <c r="B69" s="31"/>
      <c r="C69" s="23" t="s">
        <v>69</v>
      </c>
      <c r="D69" s="23"/>
      <c r="E69" s="23"/>
      <c r="F69" s="24">
        <f>F70</f>
        <v>111.9</v>
      </c>
      <c r="G69" s="24"/>
      <c r="H69" s="24"/>
      <c r="I69" s="24">
        <f>I70</f>
        <v>111.9</v>
      </c>
      <c r="J69" s="24"/>
      <c r="K69" s="24"/>
      <c r="L69" s="24"/>
      <c r="M69" s="6">
        <f t="shared" ref="M69:M70" si="3">I69/F69*100</f>
        <v>100</v>
      </c>
    </row>
    <row r="70" spans="1:13" ht="21.75" customHeight="1" x14ac:dyDescent="0.2">
      <c r="A70" s="31" t="s">
        <v>70</v>
      </c>
      <c r="B70" s="31"/>
      <c r="C70" s="23" t="s">
        <v>71</v>
      </c>
      <c r="D70" s="23"/>
      <c r="E70" s="23"/>
      <c r="F70" s="24">
        <v>111.9</v>
      </c>
      <c r="G70" s="24"/>
      <c r="H70" s="24"/>
      <c r="I70" s="24">
        <v>111.9</v>
      </c>
      <c r="J70" s="24"/>
      <c r="K70" s="24"/>
      <c r="L70" s="24"/>
      <c r="M70" s="6">
        <f t="shared" si="3"/>
        <v>100</v>
      </c>
    </row>
    <row r="71" spans="1:13" ht="17.25" hidden="1" customHeight="1" x14ac:dyDescent="0.2">
      <c r="A71" s="21" t="s">
        <v>122</v>
      </c>
      <c r="B71" s="31"/>
      <c r="C71" s="30" t="s">
        <v>123</v>
      </c>
      <c r="D71" s="29"/>
      <c r="E71" s="29"/>
      <c r="F71" s="24">
        <f>F72</f>
        <v>0</v>
      </c>
      <c r="G71" s="24"/>
      <c r="H71" s="24"/>
      <c r="I71" s="24">
        <f>I72</f>
        <v>0</v>
      </c>
      <c r="J71" s="24"/>
      <c r="K71" s="24"/>
      <c r="L71" s="24"/>
      <c r="M71" s="6" t="e">
        <f t="shared" si="1"/>
        <v>#DIV/0!</v>
      </c>
    </row>
    <row r="72" spans="1:13" ht="21.75" hidden="1" customHeight="1" x14ac:dyDescent="0.2">
      <c r="A72" s="34" t="s">
        <v>124</v>
      </c>
      <c r="B72" s="35"/>
      <c r="C72" s="36" t="s">
        <v>125</v>
      </c>
      <c r="D72" s="37"/>
      <c r="E72" s="38"/>
      <c r="F72" s="7">
        <v>0</v>
      </c>
      <c r="G72" s="8"/>
      <c r="H72" s="9"/>
      <c r="I72" s="7">
        <v>0</v>
      </c>
      <c r="J72" s="8"/>
      <c r="K72" s="8"/>
      <c r="L72" s="9"/>
      <c r="M72" s="6" t="e">
        <f t="shared" si="1"/>
        <v>#DIV/0!</v>
      </c>
    </row>
    <row r="73" spans="1:13" ht="15.75" customHeight="1" x14ac:dyDescent="0.2">
      <c r="A73" s="31" t="s">
        <v>72</v>
      </c>
      <c r="B73" s="31"/>
      <c r="C73" s="23" t="s">
        <v>73</v>
      </c>
      <c r="D73" s="23"/>
      <c r="E73" s="23"/>
      <c r="F73" s="24">
        <f>F74</f>
        <v>112.9</v>
      </c>
      <c r="G73" s="24"/>
      <c r="H73" s="24"/>
      <c r="I73" s="24">
        <f>I74</f>
        <v>112.9</v>
      </c>
      <c r="J73" s="24"/>
      <c r="K73" s="24"/>
      <c r="L73" s="24"/>
      <c r="M73" s="6">
        <f t="shared" si="1"/>
        <v>100</v>
      </c>
    </row>
    <row r="74" spans="1:13" ht="43.5" customHeight="1" x14ac:dyDescent="0.2">
      <c r="A74" s="21" t="s">
        <v>127</v>
      </c>
      <c r="B74" s="22"/>
      <c r="C74" s="23" t="s">
        <v>74</v>
      </c>
      <c r="D74" s="23"/>
      <c r="E74" s="23"/>
      <c r="F74" s="24">
        <f>F75</f>
        <v>112.9</v>
      </c>
      <c r="G74" s="24"/>
      <c r="H74" s="24"/>
      <c r="I74" s="24">
        <f>I75</f>
        <v>112.9</v>
      </c>
      <c r="J74" s="24"/>
      <c r="K74" s="24"/>
      <c r="L74" s="24"/>
      <c r="M74" s="6">
        <f t="shared" si="1"/>
        <v>100</v>
      </c>
    </row>
    <row r="75" spans="1:13" ht="47.25" customHeight="1" x14ac:dyDescent="0.2">
      <c r="A75" s="21" t="s">
        <v>128</v>
      </c>
      <c r="B75" s="22"/>
      <c r="C75" s="23" t="s">
        <v>75</v>
      </c>
      <c r="D75" s="23"/>
      <c r="E75" s="23"/>
      <c r="F75" s="24">
        <v>112.9</v>
      </c>
      <c r="G75" s="24"/>
      <c r="H75" s="24"/>
      <c r="I75" s="24">
        <v>112.9</v>
      </c>
      <c r="J75" s="24"/>
      <c r="K75" s="24"/>
      <c r="L75" s="24"/>
      <c r="M75" s="6">
        <f t="shared" si="1"/>
        <v>100</v>
      </c>
    </row>
    <row r="76" spans="1:13" ht="17.25" customHeight="1" x14ac:dyDescent="0.2">
      <c r="A76" s="31" t="s">
        <v>76</v>
      </c>
      <c r="B76" s="31"/>
      <c r="C76" s="23" t="s">
        <v>77</v>
      </c>
      <c r="D76" s="23"/>
      <c r="E76" s="23"/>
      <c r="F76" s="24">
        <f>F77</f>
        <v>5180.3999999999996</v>
      </c>
      <c r="G76" s="24"/>
      <c r="H76" s="24"/>
      <c r="I76" s="24">
        <f>I77</f>
        <v>5234.3999999999996</v>
      </c>
      <c r="J76" s="24"/>
      <c r="K76" s="24"/>
      <c r="L76" s="24"/>
      <c r="M76" s="6">
        <f t="shared" si="1"/>
        <v>101.04239054899236</v>
      </c>
    </row>
    <row r="77" spans="1:13" ht="19.5" customHeight="1" x14ac:dyDescent="0.2">
      <c r="A77" s="31" t="s">
        <v>78</v>
      </c>
      <c r="B77" s="31"/>
      <c r="C77" s="23" t="s">
        <v>79</v>
      </c>
      <c r="D77" s="23"/>
      <c r="E77" s="23"/>
      <c r="F77" s="24">
        <f>F78</f>
        <v>5180.3999999999996</v>
      </c>
      <c r="G77" s="24"/>
      <c r="H77" s="24"/>
      <c r="I77" s="24">
        <f>I78</f>
        <v>5234.3999999999996</v>
      </c>
      <c r="J77" s="24"/>
      <c r="K77" s="24"/>
      <c r="L77" s="24"/>
      <c r="M77" s="6">
        <f t="shared" si="1"/>
        <v>101.04239054899236</v>
      </c>
    </row>
    <row r="78" spans="1:13" ht="32.25" customHeight="1" x14ac:dyDescent="0.2">
      <c r="A78" s="21" t="s">
        <v>102</v>
      </c>
      <c r="B78" s="22"/>
      <c r="C78" s="23" t="s">
        <v>80</v>
      </c>
      <c r="D78" s="23"/>
      <c r="E78" s="23"/>
      <c r="F78" s="24">
        <v>5180.3999999999996</v>
      </c>
      <c r="G78" s="24"/>
      <c r="H78" s="24"/>
      <c r="I78" s="24">
        <v>5234.3999999999996</v>
      </c>
      <c r="J78" s="24"/>
      <c r="K78" s="24"/>
      <c r="L78" s="24"/>
      <c r="M78" s="6">
        <f t="shared" ref="M78" si="4">I78/F78*100</f>
        <v>101.04239054899236</v>
      </c>
    </row>
    <row r="79" spans="1:13" ht="19.5" customHeight="1" x14ac:dyDescent="0.2">
      <c r="A79" s="25" t="s">
        <v>137</v>
      </c>
      <c r="B79" s="26"/>
      <c r="C79" s="27" t="s">
        <v>103</v>
      </c>
      <c r="D79" s="23"/>
      <c r="E79" s="23"/>
      <c r="F79" s="24">
        <f>F80</f>
        <v>890</v>
      </c>
      <c r="G79" s="24"/>
      <c r="H79" s="24"/>
      <c r="I79" s="24">
        <f>I80</f>
        <v>890.1</v>
      </c>
      <c r="J79" s="24"/>
      <c r="K79" s="24"/>
      <c r="L79" s="24"/>
      <c r="M79" s="6">
        <f>M80</f>
        <v>100.01123595505619</v>
      </c>
    </row>
    <row r="80" spans="1:13" ht="19.5" customHeight="1" x14ac:dyDescent="0.2">
      <c r="A80" s="25" t="s">
        <v>138</v>
      </c>
      <c r="B80" s="26"/>
      <c r="C80" s="27" t="s">
        <v>141</v>
      </c>
      <c r="D80" s="23"/>
      <c r="E80" s="23"/>
      <c r="F80" s="24">
        <f>F81+F82</f>
        <v>890</v>
      </c>
      <c r="G80" s="24"/>
      <c r="H80" s="24"/>
      <c r="I80" s="24">
        <f>I81+I82</f>
        <v>890.1</v>
      </c>
      <c r="J80" s="24"/>
      <c r="K80" s="24"/>
      <c r="L80" s="24"/>
      <c r="M80" s="6">
        <f>I80/F80*100</f>
        <v>100.01123595505619</v>
      </c>
    </row>
    <row r="81" spans="1:13" ht="64.5" customHeight="1" x14ac:dyDescent="0.2">
      <c r="A81" s="25" t="s">
        <v>139</v>
      </c>
      <c r="B81" s="26"/>
      <c r="C81" s="28" t="s">
        <v>142</v>
      </c>
      <c r="D81" s="29"/>
      <c r="E81" s="29"/>
      <c r="F81" s="24">
        <v>150</v>
      </c>
      <c r="G81" s="24"/>
      <c r="H81" s="24"/>
      <c r="I81" s="24">
        <v>150</v>
      </c>
      <c r="J81" s="24"/>
      <c r="K81" s="24"/>
      <c r="L81" s="24"/>
      <c r="M81" s="6">
        <v>100</v>
      </c>
    </row>
    <row r="82" spans="1:13" ht="19.5" customHeight="1" x14ac:dyDescent="0.2">
      <c r="A82" s="25" t="s">
        <v>140</v>
      </c>
      <c r="B82" s="26"/>
      <c r="C82" s="30" t="s">
        <v>143</v>
      </c>
      <c r="D82" s="29"/>
      <c r="E82" s="29"/>
      <c r="F82" s="24">
        <v>740</v>
      </c>
      <c r="G82" s="24"/>
      <c r="H82" s="24"/>
      <c r="I82" s="24">
        <v>740.1</v>
      </c>
      <c r="J82" s="24"/>
      <c r="K82" s="24"/>
      <c r="L82" s="24"/>
      <c r="M82" s="6">
        <f>I82/F82*100</f>
        <v>100.0135135135135</v>
      </c>
    </row>
    <row r="83" spans="1:13" ht="17.25" hidden="1" customHeight="1" x14ac:dyDescent="0.2">
      <c r="A83" s="32" t="s">
        <v>81</v>
      </c>
      <c r="B83" s="32"/>
      <c r="C83" s="33" t="s">
        <v>103</v>
      </c>
      <c r="D83" s="33"/>
      <c r="E83" s="33"/>
      <c r="F83" s="24">
        <f>F84</f>
        <v>0</v>
      </c>
      <c r="G83" s="24"/>
      <c r="H83" s="24"/>
      <c r="I83" s="24">
        <f>I84</f>
        <v>0</v>
      </c>
      <c r="J83" s="24"/>
      <c r="K83" s="24"/>
      <c r="L83" s="24"/>
      <c r="M83" s="6" t="e">
        <f t="shared" si="1"/>
        <v>#DIV/0!</v>
      </c>
    </row>
    <row r="84" spans="1:13" ht="17.25" hidden="1" customHeight="1" x14ac:dyDescent="0.2">
      <c r="A84" s="21" t="s">
        <v>120</v>
      </c>
      <c r="B84" s="31"/>
      <c r="C84" s="23" t="s">
        <v>82</v>
      </c>
      <c r="D84" s="23"/>
      <c r="E84" s="23"/>
      <c r="F84" s="24">
        <f>F85</f>
        <v>0</v>
      </c>
      <c r="G84" s="24"/>
      <c r="H84" s="24"/>
      <c r="I84" s="24">
        <f>I85</f>
        <v>0</v>
      </c>
      <c r="J84" s="24"/>
      <c r="K84" s="24"/>
      <c r="L84" s="24"/>
      <c r="M84" s="6" t="e">
        <f t="shared" si="1"/>
        <v>#DIV/0!</v>
      </c>
    </row>
    <row r="85" spans="1:13" ht="19.5" hidden="1" customHeight="1" x14ac:dyDescent="0.2">
      <c r="A85" s="31" t="s">
        <v>83</v>
      </c>
      <c r="B85" s="31"/>
      <c r="C85" s="23" t="s">
        <v>84</v>
      </c>
      <c r="D85" s="23"/>
      <c r="E85" s="23"/>
      <c r="F85" s="24">
        <v>0</v>
      </c>
      <c r="G85" s="24"/>
      <c r="H85" s="24"/>
      <c r="I85" s="24">
        <v>0</v>
      </c>
      <c r="J85" s="24"/>
      <c r="K85" s="24"/>
      <c r="L85" s="24"/>
      <c r="M85" s="6" t="e">
        <f t="shared" si="1"/>
        <v>#DIV/0!</v>
      </c>
    </row>
  </sheetData>
  <mergeCells count="346">
    <mergeCell ref="A27:B27"/>
    <mergeCell ref="C27:E27"/>
    <mergeCell ref="F27:H27"/>
    <mergeCell ref="I27:L27"/>
    <mergeCell ref="A56:B56"/>
    <mergeCell ref="A24:B24"/>
    <mergeCell ref="C24:E24"/>
    <mergeCell ref="F24:H24"/>
    <mergeCell ref="I24:L24"/>
    <mergeCell ref="A25:B25"/>
    <mergeCell ref="C25:E25"/>
    <mergeCell ref="F25:H25"/>
    <mergeCell ref="I25:L25"/>
    <mergeCell ref="A26:B26"/>
    <mergeCell ref="C26:E26"/>
    <mergeCell ref="F26:H26"/>
    <mergeCell ref="I26:L26"/>
    <mergeCell ref="A34:B34"/>
    <mergeCell ref="C34:E34"/>
    <mergeCell ref="F34:H34"/>
    <mergeCell ref="I34:L34"/>
    <mergeCell ref="A35:B35"/>
    <mergeCell ref="C35:E35"/>
    <mergeCell ref="F35:H35"/>
    <mergeCell ref="A1:J1"/>
    <mergeCell ref="K1:Q1"/>
    <mergeCell ref="A2:B2"/>
    <mergeCell ref="C2:E2"/>
    <mergeCell ref="F2:H2"/>
    <mergeCell ref="I2:L2"/>
    <mergeCell ref="N2:Q2"/>
    <mergeCell ref="A16:B16"/>
    <mergeCell ref="C16:E16"/>
    <mergeCell ref="F16:H16"/>
    <mergeCell ref="I16:L16"/>
    <mergeCell ref="A3:B3"/>
    <mergeCell ref="C3:E3"/>
    <mergeCell ref="F3:H3"/>
    <mergeCell ref="I3:L3"/>
    <mergeCell ref="N3:Q3"/>
    <mergeCell ref="A4:B4"/>
    <mergeCell ref="C4:E4"/>
    <mergeCell ref="F4:H4"/>
    <mergeCell ref="I4:L4"/>
    <mergeCell ref="N4:Q4"/>
    <mergeCell ref="A5:B5"/>
    <mergeCell ref="C5:E5"/>
    <mergeCell ref="F5:H5"/>
    <mergeCell ref="I5:L5"/>
    <mergeCell ref="N5:Q5"/>
    <mergeCell ref="A6:B6"/>
    <mergeCell ref="C6:E6"/>
    <mergeCell ref="F6:H6"/>
    <mergeCell ref="I6:L6"/>
    <mergeCell ref="N6:Q6"/>
    <mergeCell ref="N9:Q9"/>
    <mergeCell ref="A7:B7"/>
    <mergeCell ref="C7:E7"/>
    <mergeCell ref="F7:H7"/>
    <mergeCell ref="I7:L7"/>
    <mergeCell ref="N7:Q7"/>
    <mergeCell ref="A8:B8"/>
    <mergeCell ref="C8:E8"/>
    <mergeCell ref="F8:H8"/>
    <mergeCell ref="I8:L8"/>
    <mergeCell ref="N8:Q8"/>
    <mergeCell ref="A10:B10"/>
    <mergeCell ref="C10:E10"/>
    <mergeCell ref="F10:H10"/>
    <mergeCell ref="I10:L10"/>
    <mergeCell ref="A11:B11"/>
    <mergeCell ref="C11:E11"/>
    <mergeCell ref="F11:H11"/>
    <mergeCell ref="I11:L11"/>
    <mergeCell ref="A9:B9"/>
    <mergeCell ref="C9:E9"/>
    <mergeCell ref="F9:H9"/>
    <mergeCell ref="I9:L9"/>
    <mergeCell ref="A14:B14"/>
    <mergeCell ref="C14:E14"/>
    <mergeCell ref="F14:H14"/>
    <mergeCell ref="I14:L14"/>
    <mergeCell ref="A15:B15"/>
    <mergeCell ref="C15:E15"/>
    <mergeCell ref="F15:H15"/>
    <mergeCell ref="I15:L15"/>
    <mergeCell ref="A12:B12"/>
    <mergeCell ref="C12:E12"/>
    <mergeCell ref="F12:H12"/>
    <mergeCell ref="I12:L12"/>
    <mergeCell ref="A13:B13"/>
    <mergeCell ref="C13:E13"/>
    <mergeCell ref="F13:H13"/>
    <mergeCell ref="I13:L13"/>
    <mergeCell ref="A19:B19"/>
    <mergeCell ref="C19:E19"/>
    <mergeCell ref="F19:H19"/>
    <mergeCell ref="I19:L19"/>
    <mergeCell ref="A20:B20"/>
    <mergeCell ref="C20:E20"/>
    <mergeCell ref="F20:H20"/>
    <mergeCell ref="I20:L20"/>
    <mergeCell ref="A17:B17"/>
    <mergeCell ref="C17:E17"/>
    <mergeCell ref="F17:H17"/>
    <mergeCell ref="I17:L17"/>
    <mergeCell ref="A18:B18"/>
    <mergeCell ref="C18:E18"/>
    <mergeCell ref="F18:H18"/>
    <mergeCell ref="I18:L18"/>
    <mergeCell ref="I35:L35"/>
    <mergeCell ref="A21:B21"/>
    <mergeCell ref="C21:E21"/>
    <mergeCell ref="F21:H21"/>
    <mergeCell ref="I21:L21"/>
    <mergeCell ref="A33:B33"/>
    <mergeCell ref="C33:E33"/>
    <mergeCell ref="F33:H33"/>
    <mergeCell ref="I33:L33"/>
    <mergeCell ref="A22:B22"/>
    <mergeCell ref="C22:E22"/>
    <mergeCell ref="F22:H22"/>
    <mergeCell ref="I22:L22"/>
    <mergeCell ref="A23:B23"/>
    <mergeCell ref="C23:E23"/>
    <mergeCell ref="F23:H23"/>
    <mergeCell ref="I23:L23"/>
    <mergeCell ref="A30:B30"/>
    <mergeCell ref="C30:E30"/>
    <mergeCell ref="F30:H30"/>
    <mergeCell ref="I30:L30"/>
    <mergeCell ref="A31:B31"/>
    <mergeCell ref="C31:E31"/>
    <mergeCell ref="F31:H31"/>
    <mergeCell ref="A38:B38"/>
    <mergeCell ref="C38:E38"/>
    <mergeCell ref="F38:H38"/>
    <mergeCell ref="I38:L38"/>
    <mergeCell ref="A39:B39"/>
    <mergeCell ref="C39:E39"/>
    <mergeCell ref="F39:H39"/>
    <mergeCell ref="I39:L39"/>
    <mergeCell ref="A36:B36"/>
    <mergeCell ref="C36:E36"/>
    <mergeCell ref="F36:H36"/>
    <mergeCell ref="I36:L36"/>
    <mergeCell ref="A37:B37"/>
    <mergeCell ref="C37:E37"/>
    <mergeCell ref="F37:H37"/>
    <mergeCell ref="I37:L37"/>
    <mergeCell ref="A42:B42"/>
    <mergeCell ref="C42:E42"/>
    <mergeCell ref="F42:H42"/>
    <mergeCell ref="I42:L42"/>
    <mergeCell ref="A43:B43"/>
    <mergeCell ref="C43:E43"/>
    <mergeCell ref="F43:H43"/>
    <mergeCell ref="I43:L43"/>
    <mergeCell ref="A40:B40"/>
    <mergeCell ref="C40:E40"/>
    <mergeCell ref="F40:H40"/>
    <mergeCell ref="I40:L40"/>
    <mergeCell ref="A41:B41"/>
    <mergeCell ref="C41:E41"/>
    <mergeCell ref="F41:H41"/>
    <mergeCell ref="I41:L41"/>
    <mergeCell ref="A46:B46"/>
    <mergeCell ref="C46:E46"/>
    <mergeCell ref="F46:H46"/>
    <mergeCell ref="I46:L46"/>
    <mergeCell ref="A44:B44"/>
    <mergeCell ref="C44:E44"/>
    <mergeCell ref="F44:H44"/>
    <mergeCell ref="I44:L44"/>
    <mergeCell ref="A45:B45"/>
    <mergeCell ref="C45:E45"/>
    <mergeCell ref="F45:H45"/>
    <mergeCell ref="I45:L45"/>
    <mergeCell ref="A49:B49"/>
    <mergeCell ref="C49:E49"/>
    <mergeCell ref="F49:H49"/>
    <mergeCell ref="I49:L49"/>
    <mergeCell ref="A50:B50"/>
    <mergeCell ref="C50:E50"/>
    <mergeCell ref="F50:H50"/>
    <mergeCell ref="I50:L50"/>
    <mergeCell ref="A47:B47"/>
    <mergeCell ref="C47:E47"/>
    <mergeCell ref="F47:H47"/>
    <mergeCell ref="I47:L47"/>
    <mergeCell ref="A48:B48"/>
    <mergeCell ref="C48:E48"/>
    <mergeCell ref="F48:H48"/>
    <mergeCell ref="I48:L48"/>
    <mergeCell ref="A52:B52"/>
    <mergeCell ref="C52:E52"/>
    <mergeCell ref="F52:H52"/>
    <mergeCell ref="I52:L52"/>
    <mergeCell ref="A53:B53"/>
    <mergeCell ref="C53:E53"/>
    <mergeCell ref="F53:H53"/>
    <mergeCell ref="I53:L53"/>
    <mergeCell ref="A51:B51"/>
    <mergeCell ref="C51:E51"/>
    <mergeCell ref="F51:H51"/>
    <mergeCell ref="I51:L51"/>
    <mergeCell ref="A58:B58"/>
    <mergeCell ref="C58:E58"/>
    <mergeCell ref="F58:H58"/>
    <mergeCell ref="I58:L58"/>
    <mergeCell ref="A59:B59"/>
    <mergeCell ref="C59:E59"/>
    <mergeCell ref="F59:H59"/>
    <mergeCell ref="I59:L59"/>
    <mergeCell ref="A54:B54"/>
    <mergeCell ref="C54:E54"/>
    <mergeCell ref="F54:H54"/>
    <mergeCell ref="I54:L54"/>
    <mergeCell ref="A55:B55"/>
    <mergeCell ref="C55:E55"/>
    <mergeCell ref="F55:H55"/>
    <mergeCell ref="I55:L55"/>
    <mergeCell ref="A57:B57"/>
    <mergeCell ref="C56:E56"/>
    <mergeCell ref="C57:E57"/>
    <mergeCell ref="F56:H56"/>
    <mergeCell ref="I56:L56"/>
    <mergeCell ref="F57:H57"/>
    <mergeCell ref="I57:L57"/>
    <mergeCell ref="A62:B62"/>
    <mergeCell ref="C62:E62"/>
    <mergeCell ref="F62:H62"/>
    <mergeCell ref="I62:L62"/>
    <mergeCell ref="A63:B63"/>
    <mergeCell ref="C63:E63"/>
    <mergeCell ref="F63:H63"/>
    <mergeCell ref="I63:L63"/>
    <mergeCell ref="A60:B60"/>
    <mergeCell ref="C60:E60"/>
    <mergeCell ref="F60:H60"/>
    <mergeCell ref="I60:L60"/>
    <mergeCell ref="A61:B61"/>
    <mergeCell ref="C61:E61"/>
    <mergeCell ref="F61:H61"/>
    <mergeCell ref="I61:L61"/>
    <mergeCell ref="A66:B66"/>
    <mergeCell ref="C66:E66"/>
    <mergeCell ref="F66:H66"/>
    <mergeCell ref="I66:L66"/>
    <mergeCell ref="A67:B67"/>
    <mergeCell ref="C67:E67"/>
    <mergeCell ref="F67:H67"/>
    <mergeCell ref="I67:L67"/>
    <mergeCell ref="A64:B64"/>
    <mergeCell ref="C64:E64"/>
    <mergeCell ref="F64:H64"/>
    <mergeCell ref="I64:L64"/>
    <mergeCell ref="A65:B65"/>
    <mergeCell ref="C65:E65"/>
    <mergeCell ref="F65:H65"/>
    <mergeCell ref="I65:L65"/>
    <mergeCell ref="A72:B72"/>
    <mergeCell ref="C72:E72"/>
    <mergeCell ref="F72:H72"/>
    <mergeCell ref="I72:L72"/>
    <mergeCell ref="A73:B73"/>
    <mergeCell ref="C73:E73"/>
    <mergeCell ref="F73:H73"/>
    <mergeCell ref="I73:L73"/>
    <mergeCell ref="A68:B68"/>
    <mergeCell ref="C68:E68"/>
    <mergeCell ref="F68:H68"/>
    <mergeCell ref="I68:L68"/>
    <mergeCell ref="A71:B71"/>
    <mergeCell ref="C71:E71"/>
    <mergeCell ref="F71:H71"/>
    <mergeCell ref="I71:L71"/>
    <mergeCell ref="A69:B69"/>
    <mergeCell ref="C69:E69"/>
    <mergeCell ref="F69:H69"/>
    <mergeCell ref="I69:L69"/>
    <mergeCell ref="A70:B70"/>
    <mergeCell ref="C70:E70"/>
    <mergeCell ref="F70:H70"/>
    <mergeCell ref="I70:L70"/>
    <mergeCell ref="A76:B76"/>
    <mergeCell ref="C76:E76"/>
    <mergeCell ref="F76:H76"/>
    <mergeCell ref="I76:L76"/>
    <mergeCell ref="A77:B77"/>
    <mergeCell ref="C77:E77"/>
    <mergeCell ref="F77:H77"/>
    <mergeCell ref="I77:L77"/>
    <mergeCell ref="A74:B74"/>
    <mergeCell ref="C74:E74"/>
    <mergeCell ref="F74:H74"/>
    <mergeCell ref="I74:L74"/>
    <mergeCell ref="A75:B75"/>
    <mergeCell ref="C75:E75"/>
    <mergeCell ref="F75:H75"/>
    <mergeCell ref="I75:L75"/>
    <mergeCell ref="A84:B84"/>
    <mergeCell ref="C84:E84"/>
    <mergeCell ref="F84:H84"/>
    <mergeCell ref="I84:L84"/>
    <mergeCell ref="A85:B85"/>
    <mergeCell ref="C85:E85"/>
    <mergeCell ref="F85:H85"/>
    <mergeCell ref="I85:L85"/>
    <mergeCell ref="A83:B83"/>
    <mergeCell ref="C83:E83"/>
    <mergeCell ref="F83:H83"/>
    <mergeCell ref="I83:L83"/>
    <mergeCell ref="A78:B78"/>
    <mergeCell ref="C78:E78"/>
    <mergeCell ref="F78:H78"/>
    <mergeCell ref="I78:L78"/>
    <mergeCell ref="A79:B79"/>
    <mergeCell ref="A80:B80"/>
    <mergeCell ref="A81:B81"/>
    <mergeCell ref="A82:B82"/>
    <mergeCell ref="C79:E79"/>
    <mergeCell ref="F79:H79"/>
    <mergeCell ref="I79:L79"/>
    <mergeCell ref="C80:E80"/>
    <mergeCell ref="F80:H80"/>
    <mergeCell ref="I80:L80"/>
    <mergeCell ref="C81:E81"/>
    <mergeCell ref="F81:H81"/>
    <mergeCell ref="I81:L81"/>
    <mergeCell ref="C82:E82"/>
    <mergeCell ref="F82:H82"/>
    <mergeCell ref="I82:L82"/>
    <mergeCell ref="I31:L31"/>
    <mergeCell ref="A32:B32"/>
    <mergeCell ref="C32:E32"/>
    <mergeCell ref="F32:H32"/>
    <mergeCell ref="I32:L32"/>
    <mergeCell ref="A28:B28"/>
    <mergeCell ref="C28:E28"/>
    <mergeCell ref="F28:H28"/>
    <mergeCell ref="I28:L28"/>
    <mergeCell ref="A29:B29"/>
    <mergeCell ref="C29:E29"/>
    <mergeCell ref="F29:H29"/>
    <mergeCell ref="I29:L29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Прил.1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№1</dc:title>
  <dc:creator>user</dc:creator>
  <cp:lastModifiedBy>B-roy04@yandex.ru</cp:lastModifiedBy>
  <cp:lastPrinted>2023-06-06T10:23:47Z</cp:lastPrinted>
  <dcterms:created xsi:type="dcterms:W3CDTF">2021-12-23T02:42:24Z</dcterms:created>
  <dcterms:modified xsi:type="dcterms:W3CDTF">2024-06-16T12:51:11Z</dcterms:modified>
</cp:coreProperties>
</file>